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4. Marketing\3. Product Documents\2. Fluoro\8. Fluoro Training Material\"/>
    </mc:Choice>
  </mc:AlternateContent>
  <xr:revisionPtr revIDLastSave="0" documentId="13_ncr:1_{2BC86AD2-54E0-4892-990B-6FCD38D740C7}" xr6:coauthVersionLast="47" xr6:coauthVersionMax="47" xr10:uidLastSave="{00000000-0000-0000-0000-000000000000}"/>
  <bookViews>
    <workbookView xWindow="-120" yWindow="-120" windowWidth="29040" windowHeight="15840" activeTab="2" xr2:uid="{00000000-000D-0000-FFFF-FFFF00000000}"/>
  </bookViews>
  <sheets>
    <sheet name="Instructions" sheetId="17" r:id="rId1"/>
    <sheet name="Enter data here_print" sheetId="18" r:id="rId2"/>
    <sheet name="Enter data here" sheetId="13" r:id="rId3"/>
    <sheet name="EXAMPLE" sheetId="16" r:id="rId4"/>
  </sheets>
  <definedNames>
    <definedName name="_xlnm.Print_Area" localSheetId="2">'Enter data here'!$A$1:$E$29</definedName>
    <definedName name="_xlnm.Print_Area" localSheetId="1">'Enter data here_print'!$A$1:$E$32</definedName>
    <definedName name="_xlnm.Print_Area" localSheetId="3">EXAMPLE!$A$1:$E$33</definedName>
    <definedName name="_xlnm.Print_Area" localSheetId="0">Instructions!$A$1:$A$11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3" l="1"/>
  <c r="E29" i="13" s="1"/>
  <c r="E27" i="13"/>
  <c r="C10" i="13"/>
  <c r="E30" i="13" l="1"/>
  <c r="E33" i="13" s="1"/>
  <c r="C11" i="13"/>
  <c r="C9" i="16" l="1"/>
  <c r="C10" i="16" l="1"/>
  <c r="C11" i="16" s="1"/>
  <c r="E28" i="16"/>
  <c r="E27" i="16"/>
  <c r="E30" i="16" l="1"/>
  <c r="E33" i="16" s="1"/>
  <c r="E29" i="16"/>
</calcChain>
</file>

<file path=xl/sharedStrings.xml><?xml version="1.0" encoding="utf-8"?>
<sst xmlns="http://schemas.openxmlformats.org/spreadsheetml/2006/main" count="120" uniqueCount="56">
  <si>
    <t>Date</t>
  </si>
  <si>
    <t>Vial 2</t>
  </si>
  <si>
    <t>Vial 3</t>
  </si>
  <si>
    <t>Vial 4</t>
  </si>
  <si>
    <t>Vial 5</t>
  </si>
  <si>
    <t>Vial 1</t>
  </si>
  <si>
    <t>Water [g] = [mL]</t>
  </si>
  <si>
    <t>Vial 6</t>
  </si>
  <si>
    <t xml:space="preserve">Practical Training Protocol </t>
  </si>
  <si>
    <t>Instructions</t>
  </si>
  <si>
    <t xml:space="preserve">2. Turn on your iCheck and get acquainted with the menu structure and functions. 
</t>
  </si>
  <si>
    <t>Total Diluted Sample Volume  [mL]</t>
  </si>
  <si>
    <t>Measurement time [hh:mm]</t>
  </si>
  <si>
    <t>Vial 7</t>
  </si>
  <si>
    <t>Vial 8</t>
  </si>
  <si>
    <t>Vial 9</t>
  </si>
  <si>
    <t>Vial 10</t>
  </si>
  <si>
    <t>Injection time [hh:mm]</t>
  </si>
  <si>
    <t>Coefficient of Variation (CV) %</t>
  </si>
  <si>
    <t>Sample description</t>
  </si>
  <si>
    <t xml:space="preserve">Name of the operator </t>
  </si>
  <si>
    <t>!!! Only fill the information into the grey cells !!!</t>
  </si>
  <si>
    <t>John Smith</t>
  </si>
  <si>
    <r>
      <t xml:space="preserve">1. Read carefully the </t>
    </r>
    <r>
      <rPr>
        <b/>
        <sz val="16"/>
        <color theme="0"/>
        <rFont val="Calibri"/>
        <family val="2"/>
        <scheme val="minor"/>
      </rPr>
      <t>User Manual</t>
    </r>
    <r>
      <rPr>
        <sz val="16"/>
        <color theme="0"/>
        <rFont val="Calibri"/>
        <family val="2"/>
        <scheme val="minor"/>
      </rPr>
      <t xml:space="preserve"> of the iCheck device you will be operating. 
</t>
    </r>
  </si>
  <si>
    <t>You have 3 sheets in this file: 1) The instructions, 2) Enter data here, 3) EXAMPLE</t>
  </si>
  <si>
    <t>Flour collected from the open market on the Green Street in Cairo on 09.20.2014. Brand "Wheat", Producer "XXX"</t>
  </si>
  <si>
    <t>Sample [g]</t>
  </si>
  <si>
    <t>Dilution Factor (Total Diluted Sample Volume  [mL] /Sample [g] )</t>
  </si>
  <si>
    <t>Vitamin A Analysis in Food</t>
  </si>
  <si>
    <t>Expected vitamin A concentration in the sample [mg/kg = ppm]</t>
  </si>
  <si>
    <t>Expected vitamin A concentration in the DILUTED sample [µg RE/L]</t>
  </si>
  <si>
    <t>FL 22233344</t>
  </si>
  <si>
    <t>iCheck Fluoro reagent vial LOT (batch)</t>
  </si>
  <si>
    <t>Estimated Matrix effect of your sample in ppm (mg/kg)</t>
  </si>
  <si>
    <t>Fluoro Standard LOT (old Calibration Control)</t>
  </si>
  <si>
    <t>Fluoro Standard reading, µg RE/L</t>
  </si>
  <si>
    <t>LOT 2 - 05.2014</t>
  </si>
  <si>
    <t>iCheck Result         [µg RE/L]</t>
  </si>
  <si>
    <t>iCheck™ Flouro  measurement result</t>
  </si>
  <si>
    <t>Average iCheck Result [µg RE/L]</t>
  </si>
  <si>
    <t>Standard Deviation [µg RE/L]</t>
  </si>
  <si>
    <t>Vitamin A in flour sample after correction for the matrix effect, [ppm=mg/kg]</t>
  </si>
  <si>
    <t>Vitamin A in the sample before dilution (Average Result x Dilution Factor x 1000) [ppm=mg/kg]</t>
  </si>
  <si>
    <t>iCheck Fluoro device ID No. (FL xxx)</t>
  </si>
  <si>
    <t>Vitamin A in sugar, [ppm=mg/kg]</t>
  </si>
  <si>
    <t>iCheck FLUORO reagent vial LOT</t>
  </si>
  <si>
    <r>
      <t>iCheck FLUORO DEVICE  ID No.</t>
    </r>
    <r>
      <rPr>
        <sz val="16"/>
        <rFont val="Segoe UI Semilight"/>
        <family val="2"/>
      </rPr>
      <t xml:space="preserve"> (on the back of the device)</t>
    </r>
  </si>
  <si>
    <t>FLUORO Standard LOT No.</t>
  </si>
  <si>
    <r>
      <t>FLUORO Standard reading on your iCheck [mg/L]</t>
    </r>
    <r>
      <rPr>
        <sz val="16"/>
        <rFont val="Segoe UI Semilight"/>
        <family val="2"/>
      </rPr>
      <t xml:space="preserve"> (use DEVICE CONTROL mode)</t>
    </r>
  </si>
  <si>
    <r>
      <t xml:space="preserve">Vitamin A in the sample before dilution </t>
    </r>
    <r>
      <rPr>
        <sz val="16"/>
        <rFont val="Segoe UI Semilight"/>
        <family val="2"/>
      </rPr>
      <t>(Average Result x Dilution Factor / 1000)</t>
    </r>
    <r>
      <rPr>
        <sz val="16"/>
        <rFont val="Segoe UI Semibold"/>
        <family val="2"/>
      </rPr>
      <t xml:space="preserve"> [ppm=mg/kg]</t>
    </r>
  </si>
  <si>
    <t xml:space="preserve">3. Prepare one sample of your vitamin A fortified target food (i.e. sugar, wheat flour) by diluting it with water so that expected concentration of diluted sample was within iCheck Fluoro measurement range of 50 to 3000 µg RE/L [167 -  10,000 IU/kg]. </t>
  </si>
  <si>
    <r>
      <t xml:space="preserve">4. Inject and measure the diluted sample </t>
    </r>
    <r>
      <rPr>
        <b/>
        <sz val="16"/>
        <color theme="0"/>
        <rFont val="Calibri"/>
        <family val="2"/>
        <scheme val="minor"/>
      </rPr>
      <t>minimum 5 times.</t>
    </r>
    <r>
      <rPr>
        <sz val="16"/>
        <color theme="0"/>
        <rFont val="Calibri"/>
        <family val="2"/>
        <scheme val="minor"/>
      </rPr>
      <t xml:space="preserve"> Make sure that the extraction time for each injection is at least 5 minutes. Make sure that you </t>
    </r>
    <r>
      <rPr>
        <b/>
        <sz val="16"/>
        <color theme="0"/>
        <rFont val="Calibri"/>
        <family val="2"/>
        <scheme val="minor"/>
      </rPr>
      <t>SHAKE</t>
    </r>
    <r>
      <rPr>
        <sz val="16"/>
        <color theme="0"/>
        <rFont val="Calibri"/>
        <family val="2"/>
        <scheme val="minor"/>
      </rPr>
      <t xml:space="preserve"> vigorously the reagent vial right after sample injection and after 5 minutes. Make sure that there is a clear phase separation, and the upper phase is clear.</t>
    </r>
  </si>
  <si>
    <t xml:space="preserve">5. Record the results in this training sheet. Your average result, standard deviation and coefficient of variation (CV) are automatically calculated. </t>
  </si>
  <si>
    <r>
      <t xml:space="preserve">6. Coefficient of variation of your results for must be below </t>
    </r>
    <r>
      <rPr>
        <b/>
        <sz val="16"/>
        <color theme="0"/>
        <rFont val="Calibri"/>
        <family val="2"/>
        <scheme val="minor"/>
      </rPr>
      <t xml:space="preserve">9% </t>
    </r>
    <r>
      <rPr>
        <sz val="16"/>
        <color theme="0"/>
        <rFont val="Calibri"/>
        <family val="2"/>
        <scheme val="minor"/>
      </rPr>
      <t>for vitamin premix and sauces, below</t>
    </r>
    <r>
      <rPr>
        <b/>
        <sz val="16"/>
        <color theme="0"/>
        <rFont val="Calibri"/>
        <family val="2"/>
        <scheme val="minor"/>
      </rPr>
      <t xml:space="preserve"> 15% </t>
    </r>
    <r>
      <rPr>
        <sz val="16"/>
        <color theme="0"/>
        <rFont val="Calibri"/>
        <family val="2"/>
        <scheme val="minor"/>
      </rPr>
      <t xml:space="preserve">for flour, below </t>
    </r>
    <r>
      <rPr>
        <b/>
        <sz val="16"/>
        <color theme="0"/>
        <rFont val="Calibri"/>
        <family val="2"/>
        <scheme val="minor"/>
      </rPr>
      <t>3%</t>
    </r>
    <r>
      <rPr>
        <sz val="16"/>
        <color theme="0"/>
        <rFont val="Calibri"/>
        <family val="2"/>
        <scheme val="minor"/>
      </rPr>
      <t xml:space="preserve"> for milk, and below </t>
    </r>
    <r>
      <rPr>
        <b/>
        <sz val="16"/>
        <color theme="0"/>
        <rFont val="Calibri"/>
        <family val="2"/>
        <scheme val="minor"/>
      </rPr>
      <t>5%</t>
    </r>
    <r>
      <rPr>
        <sz val="16"/>
        <color theme="0"/>
        <rFont val="Calibri"/>
        <family val="2"/>
        <scheme val="minor"/>
      </rPr>
      <t xml:space="preserve"> for sugar.</t>
    </r>
  </si>
  <si>
    <t xml:space="preserve">7. If your CV is higher than 9% for vitamin premix and sauces, higher than 15% for flour, higher than 3% for milk, and higher than 5% for sugar, carefully read the section Instructions in the User Manual, mix well your diluted sample and repeat the measurement another 5 times. </t>
  </si>
  <si>
    <t xml:space="preserve">8. Flour and other food types (KNOWN exceptions: milk, breast milk, vitamin premix, standard) interfer with iCheck Fluoro measurement due to matrix effect. It is recommended to measure following identical sample preparation protocol the unfortified food sample to estimate the level of the interference and correct the result accordingly. Example, average matrix effect of wheat flour is 0.65 mg/kg. This means that unfortified flour will give false positive result of on average 0.65 mg/kg. Deduct 0.65 mg/kg from your result with fortified sample.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</si>
</sst>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F800]dddd\,\ mmmm\ dd\,\ yyyy"/>
    <numFmt numFmtId="166" formatCode="0.0"/>
    <numFmt numFmtId="167" formatCode="h:mm;@"/>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6"/>
      <color theme="0"/>
      <name val="Calibri"/>
      <family val="2"/>
      <scheme val="minor"/>
    </font>
    <font>
      <b/>
      <sz val="16"/>
      <color theme="0"/>
      <name val="Calibri"/>
      <family val="2"/>
      <scheme val="minor"/>
    </font>
    <font>
      <b/>
      <sz val="18"/>
      <color theme="0"/>
      <name val="Calibri"/>
      <family val="2"/>
      <scheme val="minor"/>
    </font>
    <font>
      <b/>
      <sz val="14"/>
      <color theme="0"/>
      <name val="Calibri"/>
      <family val="2"/>
      <scheme val="minor"/>
    </font>
    <font>
      <b/>
      <sz val="16"/>
      <color theme="1"/>
      <name val="Calibri"/>
      <family val="2"/>
      <scheme val="minor"/>
    </font>
    <font>
      <b/>
      <sz val="16"/>
      <name val="Calibri"/>
      <family val="2"/>
      <scheme val="minor"/>
    </font>
    <font>
      <b/>
      <u/>
      <sz val="14"/>
      <color rgb="FFFF0000"/>
      <name val="Calibri"/>
      <family val="2"/>
      <scheme val="minor"/>
    </font>
    <font>
      <b/>
      <sz val="12"/>
      <color theme="1"/>
      <name val="Calibri"/>
      <family val="2"/>
      <scheme val="minor"/>
    </font>
    <font>
      <sz val="55"/>
      <color theme="0"/>
      <name val="Calibri"/>
      <family val="2"/>
      <scheme val="minor"/>
    </font>
    <font>
      <sz val="16"/>
      <name val="Calibri"/>
      <family val="2"/>
      <scheme val="minor"/>
    </font>
    <font>
      <sz val="16"/>
      <color theme="1"/>
      <name val="Calibri"/>
      <family val="2"/>
      <scheme val="minor"/>
    </font>
    <font>
      <b/>
      <sz val="20"/>
      <color theme="0"/>
      <name val="Calibri"/>
      <family val="2"/>
      <scheme val="minor"/>
    </font>
    <font>
      <b/>
      <sz val="20"/>
      <name val="Calibri"/>
      <family val="2"/>
      <scheme val="minor"/>
    </font>
    <font>
      <sz val="45"/>
      <color theme="0"/>
      <name val="Calibri"/>
      <family val="2"/>
      <scheme val="minor"/>
    </font>
    <font>
      <b/>
      <sz val="24"/>
      <color theme="0"/>
      <name val="Calibri"/>
      <family val="2"/>
      <scheme val="minor"/>
    </font>
    <font>
      <sz val="36"/>
      <color theme="0"/>
      <name val="Segoe UI Semibold"/>
      <family val="2"/>
    </font>
    <font>
      <sz val="28"/>
      <color theme="0"/>
      <name val="Segoe UI Semibold"/>
      <family val="2"/>
    </font>
    <font>
      <sz val="16"/>
      <name val="Segoe UI Semibold"/>
      <family val="2"/>
    </font>
    <font>
      <sz val="16"/>
      <name val="Segoe UI Semilight"/>
      <family val="2"/>
    </font>
    <font>
      <sz val="14"/>
      <color theme="0"/>
      <name val="Segoe UI Semibold"/>
      <family val="2"/>
    </font>
  </fonts>
  <fills count="8">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C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05">
    <xf numFmtId="0" fontId="0" fillId="0" borderId="0" xfId="0"/>
    <xf numFmtId="0" fontId="0" fillId="0" borderId="0" xfId="0" applyAlignment="1">
      <alignment wrapText="1"/>
    </xf>
    <xf numFmtId="2" fontId="0" fillId="0" borderId="0" xfId="0" applyNumberFormat="1" applyAlignment="1">
      <alignment wrapText="1"/>
    </xf>
    <xf numFmtId="0" fontId="0" fillId="0" borderId="0" xfId="0" applyAlignment="1">
      <alignment horizontal="left" vertical="center" wrapText="1"/>
    </xf>
    <xf numFmtId="14" fontId="0" fillId="0" borderId="0" xfId="0" applyNumberFormat="1" applyAlignment="1">
      <alignment wrapText="1"/>
    </xf>
    <xf numFmtId="1" fontId="0" fillId="0" borderId="0" xfId="2" applyNumberFormat="1" applyFont="1" applyFill="1" applyBorder="1" applyAlignment="1">
      <alignment horizontal="center" vertical="center" wrapText="1"/>
    </xf>
    <xf numFmtId="0" fontId="0" fillId="0" borderId="0" xfId="0" applyAlignment="1">
      <alignment vertical="center" wrapText="1"/>
    </xf>
    <xf numFmtId="9" fontId="7" fillId="0" borderId="0" xfId="1" applyFont="1" applyFill="1" applyBorder="1" applyAlignment="1">
      <alignment horizontal="left" vertical="center" wrapText="1"/>
    </xf>
    <xf numFmtId="2" fontId="0" fillId="0" borderId="0" xfId="0" applyNumberFormat="1" applyAlignment="1">
      <alignment vertical="center" wrapText="1"/>
    </xf>
    <xf numFmtId="9" fontId="7" fillId="0" borderId="0" xfId="1" applyFont="1" applyFill="1" applyBorder="1" applyAlignment="1">
      <alignment horizontal="left" wrapText="1"/>
    </xf>
    <xf numFmtId="2" fontId="2" fillId="0" borderId="0" xfId="0" applyNumberFormat="1" applyFont="1" applyAlignment="1">
      <alignment wrapText="1"/>
    </xf>
    <xf numFmtId="0" fontId="2" fillId="0" borderId="0" xfId="0" applyFont="1" applyAlignment="1">
      <alignment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14" fontId="2" fillId="0" borderId="0" xfId="0" applyNumberFormat="1" applyFont="1" applyAlignment="1">
      <alignment vertical="center" wrapText="1"/>
    </xf>
    <xf numFmtId="14" fontId="2" fillId="0" borderId="0" xfId="0" applyNumberFormat="1" applyFont="1" applyAlignment="1">
      <alignment wrapText="1"/>
    </xf>
    <xf numFmtId="1" fontId="2" fillId="0" borderId="0" xfId="2" applyNumberFormat="1" applyFont="1" applyFill="1" applyBorder="1" applyAlignment="1">
      <alignment horizontal="center" vertical="center" wrapText="1"/>
    </xf>
    <xf numFmtId="2"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horizontal="left" wrapText="1"/>
    </xf>
    <xf numFmtId="0" fontId="10" fillId="0" borderId="0" xfId="0" applyFont="1" applyAlignment="1">
      <alignment vertical="center" wrapText="1"/>
    </xf>
    <xf numFmtId="2" fontId="10" fillId="0" borderId="0" xfId="0" applyNumberFormat="1" applyFont="1" applyAlignment="1">
      <alignment vertical="center" wrapText="1"/>
    </xf>
    <xf numFmtId="167" fontId="12"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6" fontId="4" fillId="3" borderId="1" xfId="2" applyNumberFormat="1" applyFont="1" applyFill="1" applyBorder="1" applyAlignment="1" applyProtection="1">
      <alignment horizontal="center" vertical="center" wrapText="1"/>
    </xf>
    <xf numFmtId="166" fontId="4" fillId="3" borderId="7" xfId="2" applyNumberFormat="1" applyFont="1" applyFill="1" applyBorder="1" applyAlignment="1" applyProtection="1">
      <alignment horizontal="center" vertical="center" wrapText="1"/>
    </xf>
    <xf numFmtId="9" fontId="4" fillId="3" borderId="10" xfId="1" applyFont="1" applyFill="1" applyBorder="1" applyAlignment="1" applyProtection="1">
      <alignment horizontal="center" vertical="center" wrapText="1"/>
    </xf>
    <xf numFmtId="2" fontId="12" fillId="4" borderId="1" xfId="2" applyNumberFormat="1" applyFont="1" applyFill="1" applyBorder="1" applyAlignment="1" applyProtection="1">
      <alignment horizontal="center" vertical="center" wrapText="1"/>
    </xf>
    <xf numFmtId="1" fontId="13" fillId="2" borderId="1" xfId="0" applyNumberFormat="1" applyFont="1" applyFill="1" applyBorder="1" applyAlignment="1">
      <alignment horizontal="center" vertical="center" wrapText="1"/>
    </xf>
    <xf numFmtId="49" fontId="3" fillId="5" borderId="1" xfId="0" applyNumberFormat="1" applyFont="1" applyFill="1" applyBorder="1" applyAlignment="1">
      <alignment vertical="top" wrapText="1"/>
    </xf>
    <xf numFmtId="0" fontId="11" fillId="5" borderId="1" xfId="0" applyFont="1" applyFill="1" applyBorder="1" applyAlignment="1">
      <alignment vertical="center" wrapText="1"/>
    </xf>
    <xf numFmtId="49" fontId="3"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166" fontId="5" fillId="3" borderId="4" xfId="2" applyNumberFormat="1" applyFont="1" applyFill="1" applyBorder="1" applyAlignment="1" applyProtection="1">
      <alignment horizontal="center" vertical="center" wrapText="1"/>
    </xf>
    <xf numFmtId="166" fontId="17" fillId="3" borderId="4" xfId="2" applyNumberFormat="1" applyFont="1" applyFill="1" applyBorder="1" applyAlignment="1" applyProtection="1">
      <alignment horizontal="center" vertical="center" wrapText="1"/>
    </xf>
    <xf numFmtId="166" fontId="4" fillId="6" borderId="1" xfId="2" applyNumberFormat="1" applyFont="1" applyFill="1" applyBorder="1" applyAlignment="1" applyProtection="1">
      <alignment horizontal="center" vertical="center" wrapText="1"/>
    </xf>
    <xf numFmtId="166" fontId="4" fillId="6" borderId="7" xfId="2" applyNumberFormat="1" applyFont="1" applyFill="1" applyBorder="1" applyAlignment="1" applyProtection="1">
      <alignment horizontal="center" vertical="center" wrapText="1"/>
    </xf>
    <xf numFmtId="9" fontId="4" fillId="6" borderId="10" xfId="1" applyFont="1" applyFill="1" applyBorder="1" applyAlignment="1" applyProtection="1">
      <alignment horizontal="center" vertical="center" wrapText="1"/>
    </xf>
    <xf numFmtId="166" fontId="5" fillId="6" borderId="4" xfId="2" applyNumberFormat="1" applyFont="1" applyFill="1" applyBorder="1" applyAlignment="1" applyProtection="1">
      <alignment horizontal="center" vertical="center" wrapText="1"/>
    </xf>
    <xf numFmtId="166" fontId="17" fillId="6" borderId="4" xfId="2" applyNumberFormat="1" applyFont="1" applyFill="1" applyBorder="1" applyAlignment="1" applyProtection="1">
      <alignment horizontal="center" vertical="center" wrapText="1"/>
    </xf>
    <xf numFmtId="49" fontId="22" fillId="5" borderId="1" xfId="0" applyNumberFormat="1" applyFont="1" applyFill="1" applyBorder="1" applyAlignment="1">
      <alignment horizontal="left" vertical="center" wrapText="1"/>
    </xf>
    <xf numFmtId="49" fontId="20" fillId="7" borderId="1" xfId="0" applyNumberFormat="1" applyFont="1" applyFill="1" applyBorder="1" applyAlignment="1">
      <alignment horizontal="left" vertical="center" wrapText="1"/>
    </xf>
    <xf numFmtId="49" fontId="20" fillId="7" borderId="1" xfId="2" applyNumberFormat="1" applyFont="1" applyFill="1" applyBorder="1" applyAlignment="1" applyProtection="1">
      <alignment horizontal="left" vertical="center" wrapText="1"/>
    </xf>
    <xf numFmtId="0" fontId="9" fillId="0" borderId="5" xfId="0" applyFont="1" applyBorder="1" applyAlignment="1">
      <alignment horizontal="left" vertical="center" wrapText="1"/>
    </xf>
    <xf numFmtId="49" fontId="20" fillId="7" borderId="7" xfId="0" applyNumberFormat="1" applyFont="1" applyFill="1" applyBorder="1" applyAlignment="1">
      <alignment horizontal="center" vertical="center" wrapText="1"/>
    </xf>
    <xf numFmtId="49" fontId="20" fillId="7" borderId="8" xfId="0" applyNumberFormat="1" applyFont="1" applyFill="1" applyBorder="1" applyAlignment="1">
      <alignment horizontal="center" vertical="center" wrapText="1"/>
    </xf>
    <xf numFmtId="49" fontId="20" fillId="7" borderId="2" xfId="0" applyNumberFormat="1" applyFont="1" applyFill="1" applyBorder="1" applyAlignment="1">
      <alignment vertical="center" wrapText="1"/>
    </xf>
    <xf numFmtId="49" fontId="20" fillId="7" borderId="5" xfId="0" applyNumberFormat="1" applyFont="1" applyFill="1" applyBorder="1" applyAlignment="1">
      <alignment vertical="center" wrapText="1"/>
    </xf>
    <xf numFmtId="49" fontId="13" fillId="2" borderId="2"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20" fillId="7" borderId="11" xfId="0" applyNumberFormat="1" applyFont="1" applyFill="1" applyBorder="1" applyAlignment="1">
      <alignment vertical="center" wrapText="1"/>
    </xf>
    <xf numFmtId="49" fontId="20" fillId="7" borderId="9" xfId="0" applyNumberFormat="1" applyFont="1" applyFill="1" applyBorder="1" applyAlignment="1">
      <alignment vertical="center" wrapText="1"/>
    </xf>
    <xf numFmtId="0" fontId="12" fillId="2" borderId="1" xfId="0" applyFont="1" applyFill="1" applyBorder="1" applyAlignment="1">
      <alignment horizontal="center" vertical="center" wrapText="1"/>
    </xf>
    <xf numFmtId="166" fontId="14" fillId="6" borderId="2" xfId="2" applyNumberFormat="1" applyFont="1" applyFill="1" applyBorder="1" applyAlignment="1" applyProtection="1">
      <alignment horizontal="center" vertical="center" wrapText="1"/>
    </xf>
    <xf numFmtId="166" fontId="14" fillId="6" borderId="5" xfId="2" applyNumberFormat="1" applyFont="1" applyFill="1" applyBorder="1" applyAlignment="1" applyProtection="1">
      <alignment horizontal="center" vertical="center" wrapText="1"/>
    </xf>
    <xf numFmtId="166" fontId="14" fillId="6" borderId="3" xfId="2" applyNumberFormat="1" applyFont="1" applyFill="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5" borderId="13"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2" xfId="0" applyFont="1" applyFill="1" applyBorder="1" applyAlignment="1">
      <alignment horizontal="left" vertical="center" wrapText="1"/>
    </xf>
    <xf numFmtId="49" fontId="12" fillId="2" borderId="11"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wrapText="1"/>
    </xf>
    <xf numFmtId="165" fontId="12" fillId="2" borderId="3" xfId="0" applyNumberFormat="1" applyFont="1" applyFill="1" applyBorder="1" applyAlignment="1">
      <alignment horizontal="center" vertical="center" wrapText="1"/>
    </xf>
    <xf numFmtId="49" fontId="4" fillId="5" borderId="2"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5" borderId="2" xfId="0" applyNumberFormat="1" applyFont="1" applyFill="1" applyBorder="1" applyAlignment="1">
      <alignment vertical="center" wrapText="1"/>
    </xf>
    <xf numFmtId="49" fontId="4" fillId="5" borderId="3" xfId="0" applyNumberFormat="1" applyFont="1" applyFill="1" applyBorder="1" applyAlignment="1">
      <alignment vertical="center" wrapText="1"/>
    </xf>
    <xf numFmtId="0" fontId="16" fillId="5" borderId="13"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2" xfId="0" applyFont="1" applyFill="1" applyBorder="1" applyAlignment="1">
      <alignment horizontal="left" vertical="center" wrapText="1"/>
    </xf>
    <xf numFmtId="49" fontId="4" fillId="5" borderId="11" xfId="0" applyNumberFormat="1" applyFont="1" applyFill="1" applyBorder="1" applyAlignment="1">
      <alignment vertical="center" wrapText="1"/>
    </xf>
    <xf numFmtId="49" fontId="4" fillId="5" borderId="12" xfId="0" applyNumberFormat="1" applyFont="1" applyFill="1" applyBorder="1" applyAlignment="1">
      <alignment vertical="center" wrapText="1"/>
    </xf>
    <xf numFmtId="166" fontId="14" fillId="3" borderId="2" xfId="2" applyNumberFormat="1" applyFont="1" applyFill="1" applyBorder="1" applyAlignment="1" applyProtection="1">
      <alignment horizontal="center" vertical="center" wrapText="1"/>
    </xf>
    <xf numFmtId="166" fontId="14" fillId="3" borderId="5" xfId="2" applyNumberFormat="1" applyFont="1" applyFill="1" applyBorder="1" applyAlignment="1" applyProtection="1">
      <alignment horizontal="center" vertical="center" wrapText="1"/>
    </xf>
    <xf numFmtId="166" fontId="14" fillId="3" borderId="3" xfId="2" applyNumberFormat="1" applyFont="1" applyFill="1" applyBorder="1" applyAlignment="1" applyProtection="1">
      <alignment horizontal="center" vertical="center" wrapText="1"/>
    </xf>
    <xf numFmtId="0" fontId="9" fillId="0" borderId="6" xfId="0" applyFont="1" applyBorder="1" applyAlignment="1">
      <alignment horizontal="left" vertical="center" wrapText="1"/>
    </xf>
    <xf numFmtId="49" fontId="4" fillId="5" borderId="1" xfId="2" applyNumberFormat="1" applyFont="1" applyFill="1" applyBorder="1" applyAlignment="1" applyProtection="1">
      <alignment horizontal="left" vertical="center" wrapText="1"/>
    </xf>
    <xf numFmtId="1" fontId="14" fillId="3" borderId="2" xfId="2" applyNumberFormat="1" applyFont="1" applyFill="1" applyBorder="1" applyAlignment="1" applyProtection="1">
      <alignment horizontal="center" vertical="center" wrapText="1"/>
    </xf>
    <xf numFmtId="1" fontId="14" fillId="3" borderId="5" xfId="2" applyNumberFormat="1" applyFont="1" applyFill="1" applyBorder="1" applyAlignment="1" applyProtection="1">
      <alignment horizontal="center" vertical="center" wrapText="1"/>
    </xf>
    <xf numFmtId="1" fontId="14" fillId="3" borderId="3" xfId="2" applyNumberFormat="1" applyFont="1" applyFill="1" applyBorder="1" applyAlignment="1" applyProtection="1">
      <alignment horizontal="center" vertical="center" wrapText="1"/>
    </xf>
    <xf numFmtId="49" fontId="4" fillId="5" borderId="2" xfId="2" applyNumberFormat="1" applyFont="1" applyFill="1" applyBorder="1" applyAlignment="1" applyProtection="1">
      <alignment horizontal="left" vertical="center" wrapText="1"/>
    </xf>
    <xf numFmtId="49" fontId="4" fillId="5" borderId="5" xfId="2" applyNumberFormat="1" applyFont="1" applyFill="1" applyBorder="1" applyAlignment="1" applyProtection="1">
      <alignment horizontal="left" vertical="center" wrapText="1"/>
    </xf>
    <xf numFmtId="49" fontId="4" fillId="5" borderId="3" xfId="2" applyNumberFormat="1" applyFont="1" applyFill="1" applyBorder="1" applyAlignment="1" applyProtection="1">
      <alignment horizontal="left" vertical="center" wrapText="1"/>
    </xf>
    <xf numFmtId="49" fontId="4" fillId="5" borderId="7" xfId="0" applyNumberFormat="1" applyFont="1" applyFill="1" applyBorder="1" applyAlignment="1">
      <alignment horizontal="center" vertical="center" wrapText="1"/>
    </xf>
    <xf numFmtId="49" fontId="4" fillId="5" borderId="8" xfId="0" applyNumberFormat="1"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19C3FF"/>
      <color rgb="FFCCFFCC"/>
      <color rgb="FFFFCCCC"/>
      <color rgb="FF99FFCC"/>
      <color rgb="FFCC0099"/>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8510333</xdr:colOff>
      <xdr:row>0</xdr:row>
      <xdr:rowOff>103008</xdr:rowOff>
    </xdr:from>
    <xdr:to>
      <xdr:col>0</xdr:col>
      <xdr:colOff>9104806</xdr:colOff>
      <xdr:row>0</xdr:row>
      <xdr:rowOff>736285</xdr:rowOff>
    </xdr:to>
    <xdr:pic>
      <xdr:nvPicPr>
        <xdr:cNvPr id="2" name="Picture 2" descr="D:\Files from 26.08.2104\ICONIC\BA_Logos_png_Anna\BA_Logos_png_Anna\BA_Logo_RGB_whit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0333" y="103008"/>
          <a:ext cx="594473" cy="633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1211563</xdr:colOff>
      <xdr:row>0</xdr:row>
      <xdr:rowOff>141825</xdr:rowOff>
    </xdr:from>
    <xdr:to>
      <xdr:col>4</xdr:col>
      <xdr:colOff>1023936</xdr:colOff>
      <xdr:row>1</xdr:row>
      <xdr:rowOff>591912</xdr:rowOff>
    </xdr:to>
    <xdr:pic>
      <xdr:nvPicPr>
        <xdr:cNvPr id="2" name="Picture 2" descr="D:\Files from 26.08.2104\ICONIC\BA_Logos_png_Anna\BA_Logos_png_Anna\BA_Logo_RGB_white.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0501" y="141825"/>
          <a:ext cx="1050623" cy="114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782939</xdr:colOff>
      <xdr:row>0</xdr:row>
      <xdr:rowOff>599300</xdr:rowOff>
    </xdr:from>
    <xdr:to>
      <xdr:col>4</xdr:col>
      <xdr:colOff>1446535</xdr:colOff>
      <xdr:row>1</xdr:row>
      <xdr:rowOff>639536</xdr:rowOff>
    </xdr:to>
    <xdr:pic>
      <xdr:nvPicPr>
        <xdr:cNvPr id="5" name="Picture 2" descr="D:\Files from 26.08.2104\ICONIC\BA_Logos_png_Anna\BA_Logos_png_Anna\BA_Logo_RGB_white.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903" y="599300"/>
          <a:ext cx="663596" cy="720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782939</xdr:colOff>
      <xdr:row>0</xdr:row>
      <xdr:rowOff>531264</xdr:rowOff>
    </xdr:from>
    <xdr:to>
      <xdr:col>4</xdr:col>
      <xdr:colOff>1522735</xdr:colOff>
      <xdr:row>1</xdr:row>
      <xdr:rowOff>633840</xdr:rowOff>
    </xdr:to>
    <xdr:pic>
      <xdr:nvPicPr>
        <xdr:cNvPr id="2" name="Picture 2" descr="D:\Files from 26.08.2104\ICONIC\BA_Logos_png_Anna\BA_Logos_png_Anna\BA_Logo_RGB_white.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903" y="531264"/>
          <a:ext cx="739796" cy="78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WhiteSpace="0" zoomScale="80" zoomScaleNormal="80" zoomScaleSheetLayoutView="106" workbookViewId="0">
      <selection activeCell="D7" sqref="D7"/>
    </sheetView>
  </sheetViews>
  <sheetFormatPr defaultColWidth="6.5703125" defaultRowHeight="15" x14ac:dyDescent="0.25"/>
  <cols>
    <col min="1" max="1" width="138.140625" style="8" customWidth="1"/>
    <col min="2" max="7" width="6.5703125" style="2"/>
    <col min="8" max="16384" width="6.5703125" style="1"/>
  </cols>
  <sheetData>
    <row r="1" spans="1:7" ht="65.25" customHeight="1" x14ac:dyDescent="0.25">
      <c r="A1" s="30" t="s">
        <v>9</v>
      </c>
    </row>
    <row r="2" spans="1:7" ht="25.5" customHeight="1" x14ac:dyDescent="0.25">
      <c r="A2" s="29" t="s">
        <v>24</v>
      </c>
    </row>
    <row r="3" spans="1:7" ht="25.5" customHeight="1" x14ac:dyDescent="0.25">
      <c r="A3" s="31" t="s">
        <v>21</v>
      </c>
    </row>
    <row r="4" spans="1:7" ht="25.5" customHeight="1" x14ac:dyDescent="0.25">
      <c r="A4" s="29" t="s">
        <v>23</v>
      </c>
    </row>
    <row r="5" spans="1:7" ht="25.5" customHeight="1" x14ac:dyDescent="0.25">
      <c r="A5" s="29" t="s">
        <v>10</v>
      </c>
    </row>
    <row r="6" spans="1:7" ht="85.5" customHeight="1" x14ac:dyDescent="0.25">
      <c r="A6" s="29" t="s">
        <v>50</v>
      </c>
      <c r="B6" s="1"/>
      <c r="C6" s="1"/>
      <c r="D6" s="1"/>
      <c r="E6" s="1"/>
      <c r="F6" s="1"/>
      <c r="G6" s="1"/>
    </row>
    <row r="7" spans="1:7" s="3" customFormat="1" ht="67.5" customHeight="1" x14ac:dyDescent="0.25">
      <c r="A7" s="29" t="s">
        <v>51</v>
      </c>
    </row>
    <row r="8" spans="1:7" ht="55.5" customHeight="1" x14ac:dyDescent="0.25">
      <c r="A8" s="29" t="s">
        <v>52</v>
      </c>
      <c r="B8" s="1"/>
      <c r="C8" s="1"/>
      <c r="D8" s="1"/>
      <c r="E8" s="1"/>
      <c r="F8" s="1"/>
      <c r="G8" s="1"/>
    </row>
    <row r="9" spans="1:7" ht="48" customHeight="1" x14ac:dyDescent="0.25">
      <c r="A9" s="29" t="s">
        <v>53</v>
      </c>
      <c r="B9" s="1"/>
      <c r="C9" s="1"/>
      <c r="D9" s="1"/>
      <c r="E9" s="1"/>
      <c r="F9" s="1"/>
      <c r="G9" s="1"/>
    </row>
    <row r="10" spans="1:7" ht="82.5" customHeight="1" x14ac:dyDescent="0.25">
      <c r="A10" s="29" t="s">
        <v>54</v>
      </c>
      <c r="B10" s="1"/>
      <c r="C10" s="1"/>
      <c r="D10" s="1"/>
      <c r="E10" s="1"/>
      <c r="F10" s="1"/>
      <c r="G10" s="1"/>
    </row>
    <row r="11" spans="1:7" s="6" customFormat="1" ht="130.5" customHeight="1" x14ac:dyDescent="0.25">
      <c r="A11" s="29" t="s">
        <v>55</v>
      </c>
    </row>
  </sheetData>
  <pageMargins left="0.8203125" right="0.6015625" top="0.6640625" bottom="1" header="0.5" footer="0.5"/>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40" zoomScaleNormal="70" zoomScaleSheetLayoutView="40" zoomScalePageLayoutView="30" workbookViewId="0">
      <selection activeCell="M29" sqref="M29"/>
    </sheetView>
  </sheetViews>
  <sheetFormatPr defaultColWidth="11.42578125" defaultRowHeight="15.75" x14ac:dyDescent="0.25"/>
  <cols>
    <col min="1" max="1" width="32.28515625" style="20" customWidth="1"/>
    <col min="2" max="2" width="45" style="20" customWidth="1"/>
    <col min="3" max="3" width="16.85546875" style="20" customWidth="1"/>
    <col min="4" max="4" width="17.28515625" style="20" customWidth="1"/>
    <col min="5" max="5" width="17.5703125" style="21" customWidth="1"/>
    <col min="6" max="6" width="11.42578125" style="2"/>
    <col min="7" max="16384" width="11.42578125" style="1"/>
  </cols>
  <sheetData>
    <row r="1" spans="1:6" ht="54" customHeight="1" x14ac:dyDescent="0.25">
      <c r="A1" s="68" t="s">
        <v>8</v>
      </c>
      <c r="B1" s="69"/>
      <c r="C1" s="69"/>
      <c r="D1" s="69"/>
      <c r="E1" s="70"/>
    </row>
    <row r="2" spans="1:6" ht="54" customHeight="1" x14ac:dyDescent="0.25">
      <c r="A2" s="71" t="s">
        <v>28</v>
      </c>
      <c r="B2" s="72"/>
      <c r="C2" s="72"/>
      <c r="D2" s="72"/>
      <c r="E2" s="73"/>
    </row>
    <row r="3" spans="1:6" ht="33" customHeight="1" x14ac:dyDescent="0.25">
      <c r="A3" s="60" t="s">
        <v>20</v>
      </c>
      <c r="B3" s="61"/>
      <c r="C3" s="74"/>
      <c r="D3" s="75"/>
      <c r="E3" s="76"/>
    </row>
    <row r="4" spans="1:6" ht="33" customHeight="1" x14ac:dyDescent="0.25">
      <c r="A4" s="60" t="s">
        <v>0</v>
      </c>
      <c r="B4" s="61"/>
      <c r="C4" s="77"/>
      <c r="D4" s="78"/>
      <c r="E4" s="79"/>
    </row>
    <row r="5" spans="1:6" ht="33" customHeight="1" x14ac:dyDescent="0.25">
      <c r="A5" s="60" t="s">
        <v>19</v>
      </c>
      <c r="B5" s="61"/>
      <c r="C5" s="66"/>
      <c r="D5" s="66"/>
      <c r="E5" s="66"/>
    </row>
    <row r="6" spans="1:6" ht="48" customHeight="1" x14ac:dyDescent="0.25">
      <c r="A6" s="60" t="s">
        <v>29</v>
      </c>
      <c r="B6" s="61"/>
      <c r="C6" s="67"/>
      <c r="D6" s="67"/>
      <c r="E6" s="67"/>
    </row>
    <row r="7" spans="1:6" ht="33" customHeight="1" x14ac:dyDescent="0.25">
      <c r="A7" s="60" t="s">
        <v>6</v>
      </c>
      <c r="B7" s="61"/>
      <c r="C7" s="62"/>
      <c r="D7" s="62"/>
      <c r="E7" s="62"/>
    </row>
    <row r="8" spans="1:6" ht="33" customHeight="1" x14ac:dyDescent="0.25">
      <c r="A8" s="60" t="s">
        <v>26</v>
      </c>
      <c r="B8" s="61"/>
      <c r="C8" s="62"/>
      <c r="D8" s="62"/>
      <c r="E8" s="62"/>
    </row>
    <row r="9" spans="1:6" ht="33" customHeight="1" x14ac:dyDescent="0.25">
      <c r="A9" s="60" t="s">
        <v>11</v>
      </c>
      <c r="B9" s="61"/>
      <c r="C9" s="62"/>
      <c r="D9" s="62"/>
      <c r="E9" s="62"/>
      <c r="F9" s="1"/>
    </row>
    <row r="10" spans="1:6" s="3" customFormat="1" ht="50.25" customHeight="1" x14ac:dyDescent="0.25">
      <c r="A10" s="60" t="s">
        <v>27</v>
      </c>
      <c r="B10" s="61"/>
      <c r="C10" s="63"/>
      <c r="D10" s="64"/>
      <c r="E10" s="65"/>
    </row>
    <row r="11" spans="1:6" s="3" customFormat="1" ht="33" customHeight="1" x14ac:dyDescent="0.25">
      <c r="A11" s="47" t="s">
        <v>45</v>
      </c>
      <c r="B11" s="48"/>
      <c r="C11" s="49"/>
      <c r="D11" s="50"/>
      <c r="E11" s="51"/>
    </row>
    <row r="12" spans="1:6" ht="44.25" customHeight="1" x14ac:dyDescent="0.25">
      <c r="A12" s="47" t="s">
        <v>46</v>
      </c>
      <c r="B12" s="48"/>
      <c r="C12" s="52"/>
      <c r="D12" s="53"/>
      <c r="E12" s="54"/>
      <c r="F12" s="1"/>
    </row>
    <row r="13" spans="1:6" s="4" customFormat="1" ht="33" customHeight="1" x14ac:dyDescent="0.25">
      <c r="A13" s="47" t="s">
        <v>47</v>
      </c>
      <c r="B13" s="48"/>
      <c r="C13" s="49"/>
      <c r="D13" s="50"/>
      <c r="E13" s="51"/>
    </row>
    <row r="14" spans="1:6" ht="48" customHeight="1" x14ac:dyDescent="0.25">
      <c r="A14" s="47" t="s">
        <v>48</v>
      </c>
      <c r="B14" s="48"/>
      <c r="C14" s="55"/>
      <c r="D14" s="56"/>
      <c r="E14" s="57"/>
      <c r="F14" s="1"/>
    </row>
    <row r="15" spans="1:6" s="4" customFormat="1" ht="42.75" customHeight="1" x14ac:dyDescent="0.25">
      <c r="A15" s="58"/>
      <c r="B15" s="59"/>
      <c r="C15" s="41" t="s">
        <v>17</v>
      </c>
      <c r="D15" s="41" t="s">
        <v>12</v>
      </c>
      <c r="E15" s="41" t="s">
        <v>37</v>
      </c>
    </row>
    <row r="16" spans="1:6" ht="25.5" customHeight="1" x14ac:dyDescent="0.25">
      <c r="A16" s="45" t="s">
        <v>38</v>
      </c>
      <c r="B16" s="42" t="s">
        <v>5</v>
      </c>
      <c r="C16" s="22"/>
      <c r="D16" s="22"/>
      <c r="E16" s="28"/>
      <c r="F16" s="1"/>
    </row>
    <row r="17" spans="1:6" s="5" customFormat="1" ht="25.5" customHeight="1" x14ac:dyDescent="0.25">
      <c r="A17" s="46"/>
      <c r="B17" s="42" t="s">
        <v>1</v>
      </c>
      <c r="C17" s="22"/>
      <c r="D17" s="22"/>
      <c r="E17" s="28"/>
    </row>
    <row r="18" spans="1:6" s="6" customFormat="1" ht="25.5" customHeight="1" x14ac:dyDescent="0.25">
      <c r="A18" s="46"/>
      <c r="B18" s="42" t="s">
        <v>2</v>
      </c>
      <c r="C18" s="22"/>
      <c r="D18" s="22"/>
      <c r="E18" s="28"/>
    </row>
    <row r="19" spans="1:6" s="6" customFormat="1" ht="25.5" customHeight="1" x14ac:dyDescent="0.25">
      <c r="A19" s="46"/>
      <c r="B19" s="42" t="s">
        <v>3</v>
      </c>
      <c r="C19" s="22"/>
      <c r="D19" s="22"/>
      <c r="E19" s="28"/>
    </row>
    <row r="20" spans="1:6" s="3" customFormat="1" ht="25.5" customHeight="1" x14ac:dyDescent="0.25">
      <c r="A20" s="46"/>
      <c r="B20" s="42" t="s">
        <v>4</v>
      </c>
      <c r="C20" s="22"/>
      <c r="D20" s="22"/>
      <c r="E20" s="28"/>
    </row>
    <row r="21" spans="1:6" s="3" customFormat="1" ht="25.5" customHeight="1" x14ac:dyDescent="0.25">
      <c r="A21" s="46"/>
      <c r="B21" s="42" t="s">
        <v>7</v>
      </c>
      <c r="C21" s="22"/>
      <c r="D21" s="22"/>
      <c r="E21" s="28"/>
    </row>
    <row r="22" spans="1:6" s="3" customFormat="1" ht="25.5" customHeight="1" x14ac:dyDescent="0.25">
      <c r="A22" s="46"/>
      <c r="B22" s="42" t="s">
        <v>13</v>
      </c>
      <c r="C22" s="22"/>
      <c r="D22" s="22"/>
      <c r="E22" s="28"/>
    </row>
    <row r="23" spans="1:6" s="3" customFormat="1" ht="25.5" customHeight="1" x14ac:dyDescent="0.25">
      <c r="A23" s="46"/>
      <c r="B23" s="42" t="s">
        <v>14</v>
      </c>
      <c r="C23" s="22"/>
      <c r="D23" s="22"/>
      <c r="E23" s="28"/>
    </row>
    <row r="24" spans="1:6" s="6" customFormat="1" ht="25.5" customHeight="1" x14ac:dyDescent="0.25">
      <c r="A24" s="46"/>
      <c r="B24" s="42" t="s">
        <v>15</v>
      </c>
      <c r="C24" s="22"/>
      <c r="D24" s="22"/>
      <c r="E24" s="28"/>
    </row>
    <row r="25" spans="1:6" s="3" customFormat="1" ht="25.5" customHeight="1" x14ac:dyDescent="0.25">
      <c r="A25" s="46"/>
      <c r="B25" s="42" t="s">
        <v>16</v>
      </c>
      <c r="C25" s="22"/>
      <c r="D25" s="22"/>
      <c r="E25" s="28"/>
    </row>
    <row r="26" spans="1:6" s="3" customFormat="1" ht="25.5" customHeight="1" x14ac:dyDescent="0.25">
      <c r="A26" s="43" t="s">
        <v>39</v>
      </c>
      <c r="B26" s="43"/>
      <c r="C26" s="43"/>
      <c r="D26" s="43"/>
      <c r="E26" s="36"/>
    </row>
    <row r="27" spans="1:6" s="3" customFormat="1" ht="25.5" customHeight="1" thickBot="1" x14ac:dyDescent="0.3">
      <c r="A27" s="43" t="s">
        <v>40</v>
      </c>
      <c r="B27" s="43"/>
      <c r="C27" s="43"/>
      <c r="D27" s="43"/>
      <c r="E27" s="37"/>
    </row>
    <row r="28" spans="1:6" s="7" customFormat="1" ht="25.5" customHeight="1" thickBot="1" x14ac:dyDescent="0.3">
      <c r="A28" s="43" t="s">
        <v>18</v>
      </c>
      <c r="B28" s="43"/>
      <c r="C28" s="43"/>
      <c r="D28" s="43"/>
      <c r="E28" s="38"/>
    </row>
    <row r="29" spans="1:6" s="3" customFormat="1" ht="56.25" customHeight="1" x14ac:dyDescent="0.25">
      <c r="A29" s="43" t="s">
        <v>49</v>
      </c>
      <c r="B29" s="43"/>
      <c r="C29" s="43"/>
      <c r="D29" s="43"/>
      <c r="E29" s="39"/>
    </row>
    <row r="30" spans="1:6" s="6" customFormat="1" ht="25.5" customHeight="1" x14ac:dyDescent="0.25">
      <c r="A30" s="44"/>
      <c r="B30" s="44"/>
      <c r="C30" s="44"/>
      <c r="D30" s="44"/>
      <c r="E30" s="44"/>
    </row>
    <row r="31" spans="1:6" ht="25.5" customHeight="1" x14ac:dyDescent="0.25">
      <c r="A31" s="43" t="s">
        <v>33</v>
      </c>
      <c r="B31" s="43"/>
      <c r="C31" s="43"/>
      <c r="D31" s="43"/>
      <c r="E31" s="27"/>
      <c r="F31" s="1"/>
    </row>
    <row r="32" spans="1:6" ht="25.5" customHeight="1" x14ac:dyDescent="0.25">
      <c r="A32" s="43" t="s">
        <v>44</v>
      </c>
      <c r="B32" s="43"/>
      <c r="C32" s="43"/>
      <c r="D32" s="43"/>
      <c r="E32" s="40"/>
      <c r="F32" s="1"/>
    </row>
    <row r="33" spans="6:6" x14ac:dyDescent="0.25">
      <c r="F33" s="1"/>
    </row>
    <row r="34" spans="6:6" x14ac:dyDescent="0.25">
      <c r="F34" s="1"/>
    </row>
    <row r="35" spans="6:6" x14ac:dyDescent="0.25">
      <c r="F35" s="1"/>
    </row>
    <row r="36" spans="6:6" x14ac:dyDescent="0.25">
      <c r="F36" s="1"/>
    </row>
    <row r="37" spans="6:6" x14ac:dyDescent="0.25">
      <c r="F37" s="1"/>
    </row>
  </sheetData>
  <mergeCells count="35">
    <mergeCell ref="A1:E1"/>
    <mergeCell ref="A2:E2"/>
    <mergeCell ref="A3:B3"/>
    <mergeCell ref="C3:E3"/>
    <mergeCell ref="A4:B4"/>
    <mergeCell ref="C4:E4"/>
    <mergeCell ref="A5:B5"/>
    <mergeCell ref="C5:E5"/>
    <mergeCell ref="A6:B6"/>
    <mergeCell ref="C6:E6"/>
    <mergeCell ref="A7:B7"/>
    <mergeCell ref="C7:E7"/>
    <mergeCell ref="A8:B8"/>
    <mergeCell ref="C8:E8"/>
    <mergeCell ref="A9:B9"/>
    <mergeCell ref="C9:E9"/>
    <mergeCell ref="A10:B10"/>
    <mergeCell ref="C10:E10"/>
    <mergeCell ref="A16:A25"/>
    <mergeCell ref="A11:B11"/>
    <mergeCell ref="C11:E11"/>
    <mergeCell ref="A12:B12"/>
    <mergeCell ref="C12:E12"/>
    <mergeCell ref="A13:B13"/>
    <mergeCell ref="C13:E13"/>
    <mergeCell ref="A14:B14"/>
    <mergeCell ref="C14:E14"/>
    <mergeCell ref="A15:B15"/>
    <mergeCell ref="A32:D32"/>
    <mergeCell ref="A26:D26"/>
    <mergeCell ref="A27:D27"/>
    <mergeCell ref="A28:D28"/>
    <mergeCell ref="A29:D29"/>
    <mergeCell ref="A30:E30"/>
    <mergeCell ref="A31:D31"/>
  </mergeCells>
  <pageMargins left="0.8203125" right="0.6015625" top="0.6640625" bottom="1" header="0.5" footer="0.5"/>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tabSelected="1" zoomScale="70" zoomScaleNormal="70" zoomScaleSheetLayoutView="40" zoomScalePageLayoutView="30" workbookViewId="0">
      <selection activeCell="G15" sqref="G15"/>
    </sheetView>
  </sheetViews>
  <sheetFormatPr defaultColWidth="11.42578125" defaultRowHeight="15.75" x14ac:dyDescent="0.25"/>
  <cols>
    <col min="1" max="1" width="24.5703125" style="20" customWidth="1"/>
    <col min="2" max="2" width="30.85546875" style="20" customWidth="1"/>
    <col min="3" max="4" width="23.28515625" style="20" customWidth="1"/>
    <col min="5" max="5" width="23.28515625" style="21" customWidth="1"/>
    <col min="6" max="6" width="11.42578125" style="2"/>
    <col min="7" max="16384" width="11.42578125" style="1"/>
  </cols>
  <sheetData>
    <row r="1" spans="1:6" ht="54" customHeight="1" x14ac:dyDescent="0.25">
      <c r="A1" s="84" t="s">
        <v>8</v>
      </c>
      <c r="B1" s="85"/>
      <c r="C1" s="85"/>
      <c r="D1" s="85"/>
      <c r="E1" s="86"/>
    </row>
    <row r="2" spans="1:6" ht="54" customHeight="1" x14ac:dyDescent="0.25">
      <c r="A2" s="87" t="s">
        <v>28</v>
      </c>
      <c r="B2" s="88"/>
      <c r="C2" s="88"/>
      <c r="D2" s="88"/>
      <c r="E2" s="89"/>
    </row>
    <row r="3" spans="1:6" ht="25.5" customHeight="1" x14ac:dyDescent="0.25">
      <c r="A3" s="90" t="s">
        <v>20</v>
      </c>
      <c r="B3" s="91"/>
      <c r="C3" s="74"/>
      <c r="D3" s="75"/>
      <c r="E3" s="76"/>
    </row>
    <row r="4" spans="1:6" ht="25.5" customHeight="1" x14ac:dyDescent="0.25">
      <c r="A4" s="82" t="s">
        <v>0</v>
      </c>
      <c r="B4" s="83"/>
      <c r="C4" s="77"/>
      <c r="D4" s="78"/>
      <c r="E4" s="79"/>
    </row>
    <row r="5" spans="1:6" ht="58.5" customHeight="1" x14ac:dyDescent="0.25">
      <c r="A5" s="82" t="s">
        <v>19</v>
      </c>
      <c r="B5" s="83"/>
      <c r="C5" s="66"/>
      <c r="D5" s="66"/>
      <c r="E5" s="66"/>
    </row>
    <row r="6" spans="1:6" ht="49.5" customHeight="1" x14ac:dyDescent="0.25">
      <c r="A6" s="82" t="s">
        <v>29</v>
      </c>
      <c r="B6" s="83"/>
      <c r="C6" s="67"/>
      <c r="D6" s="67"/>
      <c r="E6" s="67"/>
    </row>
    <row r="7" spans="1:6" ht="25.5" customHeight="1" x14ac:dyDescent="0.25">
      <c r="A7" s="82" t="s">
        <v>6</v>
      </c>
      <c r="B7" s="83"/>
      <c r="C7" s="62"/>
      <c r="D7" s="62"/>
      <c r="E7" s="62"/>
    </row>
    <row r="8" spans="1:6" ht="25.5" customHeight="1" x14ac:dyDescent="0.25">
      <c r="A8" s="82" t="s">
        <v>26</v>
      </c>
      <c r="B8" s="83"/>
      <c r="C8" s="62"/>
      <c r="D8" s="62"/>
      <c r="E8" s="62"/>
    </row>
    <row r="9" spans="1:6" ht="25.5" customHeight="1" x14ac:dyDescent="0.25">
      <c r="A9" s="82" t="s">
        <v>11</v>
      </c>
      <c r="B9" s="83"/>
      <c r="C9" s="62"/>
      <c r="D9" s="62"/>
      <c r="E9" s="62"/>
      <c r="F9" s="1"/>
    </row>
    <row r="10" spans="1:6" s="3" customFormat="1" ht="44.25" customHeight="1" x14ac:dyDescent="0.25">
      <c r="A10" s="82" t="s">
        <v>27</v>
      </c>
      <c r="B10" s="83"/>
      <c r="C10" s="92" t="e">
        <f>C9/C8</f>
        <v>#DIV/0!</v>
      </c>
      <c r="D10" s="93"/>
      <c r="E10" s="94"/>
    </row>
    <row r="11" spans="1:6" s="3" customFormat="1" ht="44.25" customHeight="1" x14ac:dyDescent="0.25">
      <c r="A11" s="82" t="s">
        <v>30</v>
      </c>
      <c r="B11" s="83"/>
      <c r="C11" s="97" t="e">
        <f>C6/C10*1000</f>
        <v>#DIV/0!</v>
      </c>
      <c r="D11" s="98"/>
      <c r="E11" s="99"/>
    </row>
    <row r="12" spans="1:6" s="3" customFormat="1" ht="25.5" customHeight="1" x14ac:dyDescent="0.25">
      <c r="A12" s="82" t="s">
        <v>32</v>
      </c>
      <c r="B12" s="83"/>
      <c r="C12" s="49"/>
      <c r="D12" s="50"/>
      <c r="E12" s="51"/>
    </row>
    <row r="13" spans="1:6" ht="25.5" customHeight="1" x14ac:dyDescent="0.25">
      <c r="A13" s="82" t="s">
        <v>43</v>
      </c>
      <c r="B13" s="83"/>
      <c r="C13" s="52"/>
      <c r="D13" s="53"/>
      <c r="E13" s="54"/>
      <c r="F13" s="1"/>
    </row>
    <row r="14" spans="1:6" s="4" customFormat="1" ht="47.25" customHeight="1" x14ac:dyDescent="0.25">
      <c r="A14" s="80" t="s">
        <v>34</v>
      </c>
      <c r="B14" s="81"/>
      <c r="C14" s="49"/>
      <c r="D14" s="50"/>
      <c r="E14" s="51"/>
    </row>
    <row r="15" spans="1:6" ht="25.5" customHeight="1" x14ac:dyDescent="0.25">
      <c r="A15" s="80" t="s">
        <v>35</v>
      </c>
      <c r="B15" s="81"/>
      <c r="C15" s="55"/>
      <c r="D15" s="56"/>
      <c r="E15" s="57"/>
      <c r="F15" s="1"/>
    </row>
    <row r="16" spans="1:6" s="4" customFormat="1" ht="42.75" customHeight="1" x14ac:dyDescent="0.25">
      <c r="A16" s="58"/>
      <c r="B16" s="59"/>
      <c r="C16" s="33" t="s">
        <v>17</v>
      </c>
      <c r="D16" s="33" t="s">
        <v>12</v>
      </c>
      <c r="E16" s="33" t="s">
        <v>37</v>
      </c>
    </row>
    <row r="17" spans="1:6" ht="25.5" customHeight="1" x14ac:dyDescent="0.25">
      <c r="A17" s="103" t="s">
        <v>38</v>
      </c>
      <c r="B17" s="32" t="s">
        <v>5</v>
      </c>
      <c r="C17" s="22"/>
      <c r="D17" s="22"/>
      <c r="E17" s="28"/>
      <c r="F17" s="1"/>
    </row>
    <row r="18" spans="1:6" s="5" customFormat="1" ht="25.5" customHeight="1" x14ac:dyDescent="0.25">
      <c r="A18" s="104"/>
      <c r="B18" s="32" t="s">
        <v>1</v>
      </c>
      <c r="C18" s="22"/>
      <c r="D18" s="22"/>
      <c r="E18" s="28"/>
    </row>
    <row r="19" spans="1:6" s="6" customFormat="1" ht="25.5" customHeight="1" x14ac:dyDescent="0.25">
      <c r="A19" s="104"/>
      <c r="B19" s="32" t="s">
        <v>2</v>
      </c>
      <c r="C19" s="22"/>
      <c r="D19" s="22"/>
      <c r="E19" s="28"/>
    </row>
    <row r="20" spans="1:6" s="6" customFormat="1" ht="25.5" customHeight="1" x14ac:dyDescent="0.25">
      <c r="A20" s="104"/>
      <c r="B20" s="32" t="s">
        <v>3</v>
      </c>
      <c r="C20" s="22"/>
      <c r="D20" s="22"/>
      <c r="E20" s="28"/>
    </row>
    <row r="21" spans="1:6" s="3" customFormat="1" ht="25.5" customHeight="1" x14ac:dyDescent="0.25">
      <c r="A21" s="104"/>
      <c r="B21" s="32" t="s">
        <v>4</v>
      </c>
      <c r="C21" s="22"/>
      <c r="D21" s="22"/>
      <c r="E21" s="28"/>
    </row>
    <row r="22" spans="1:6" s="3" customFormat="1" ht="25.5" customHeight="1" x14ac:dyDescent="0.25">
      <c r="A22" s="104"/>
      <c r="B22" s="32" t="s">
        <v>7</v>
      </c>
      <c r="C22" s="22"/>
      <c r="D22" s="22"/>
      <c r="E22" s="28"/>
    </row>
    <row r="23" spans="1:6" s="3" customFormat="1" ht="25.5" customHeight="1" x14ac:dyDescent="0.25">
      <c r="A23" s="104"/>
      <c r="B23" s="32" t="s">
        <v>13</v>
      </c>
      <c r="C23" s="22"/>
      <c r="D23" s="22"/>
      <c r="E23" s="28"/>
    </row>
    <row r="24" spans="1:6" s="3" customFormat="1" ht="25.5" customHeight="1" x14ac:dyDescent="0.25">
      <c r="A24" s="104"/>
      <c r="B24" s="32" t="s">
        <v>14</v>
      </c>
      <c r="C24" s="22"/>
      <c r="D24" s="22"/>
      <c r="E24" s="28"/>
    </row>
    <row r="25" spans="1:6" s="6" customFormat="1" ht="25.5" customHeight="1" x14ac:dyDescent="0.25">
      <c r="A25" s="104"/>
      <c r="B25" s="32" t="s">
        <v>15</v>
      </c>
      <c r="C25" s="22"/>
      <c r="D25" s="22"/>
      <c r="E25" s="28"/>
    </row>
    <row r="26" spans="1:6" s="3" customFormat="1" ht="25.5" customHeight="1" x14ac:dyDescent="0.25">
      <c r="A26" s="104"/>
      <c r="B26" s="32" t="s">
        <v>16</v>
      </c>
      <c r="C26" s="22"/>
      <c r="D26" s="22"/>
      <c r="E26" s="28"/>
    </row>
    <row r="27" spans="1:6" s="3" customFormat="1" ht="25.5" customHeight="1" x14ac:dyDescent="0.25">
      <c r="A27" s="96" t="s">
        <v>39</v>
      </c>
      <c r="B27" s="96"/>
      <c r="C27" s="96"/>
      <c r="D27" s="96"/>
      <c r="E27" s="24" t="e">
        <f>AVERAGE(E17:E26)</f>
        <v>#DIV/0!</v>
      </c>
    </row>
    <row r="28" spans="1:6" s="3" customFormat="1" ht="25.5" customHeight="1" thickBot="1" x14ac:dyDescent="0.3">
      <c r="A28" s="100" t="s">
        <v>40</v>
      </c>
      <c r="B28" s="101"/>
      <c r="C28" s="101"/>
      <c r="D28" s="102"/>
      <c r="E28" s="25" t="e">
        <f>STDEV(E17:E26)</f>
        <v>#DIV/0!</v>
      </c>
    </row>
    <row r="29" spans="1:6" s="7" customFormat="1" ht="25.5" customHeight="1" thickBot="1" x14ac:dyDescent="0.3">
      <c r="A29" s="96" t="s">
        <v>18</v>
      </c>
      <c r="B29" s="96"/>
      <c r="C29" s="96"/>
      <c r="D29" s="100"/>
      <c r="E29" s="26" t="e">
        <f>E28/E27</f>
        <v>#DIV/0!</v>
      </c>
    </row>
    <row r="30" spans="1:6" s="3" customFormat="1" ht="41.25" customHeight="1" x14ac:dyDescent="0.25">
      <c r="A30" s="96" t="s">
        <v>42</v>
      </c>
      <c r="B30" s="96"/>
      <c r="C30" s="96"/>
      <c r="D30" s="96"/>
      <c r="E30" s="34" t="e">
        <f>E27*C10/1000</f>
        <v>#DIV/0!</v>
      </c>
    </row>
    <row r="31" spans="1:6" s="6" customFormat="1" ht="25.5" customHeight="1" x14ac:dyDescent="0.25">
      <c r="A31" s="95"/>
      <c r="B31" s="95"/>
      <c r="C31" s="95"/>
      <c r="D31" s="95"/>
      <c r="E31" s="95"/>
    </row>
    <row r="32" spans="1:6" ht="25.5" customHeight="1" x14ac:dyDescent="0.25">
      <c r="A32" s="96" t="s">
        <v>33</v>
      </c>
      <c r="B32" s="96"/>
      <c r="C32" s="96"/>
      <c r="D32" s="96"/>
      <c r="E32" s="27"/>
      <c r="F32" s="1"/>
    </row>
    <row r="33" spans="1:6" ht="25.5" customHeight="1" x14ac:dyDescent="0.25">
      <c r="A33" s="96" t="s">
        <v>41</v>
      </c>
      <c r="B33" s="96"/>
      <c r="C33" s="96"/>
      <c r="D33" s="96"/>
      <c r="E33" s="35" t="e">
        <f>E30-E32</f>
        <v>#DIV/0!</v>
      </c>
      <c r="F33" s="1"/>
    </row>
    <row r="34" spans="1:6" x14ac:dyDescent="0.25">
      <c r="F34" s="1"/>
    </row>
    <row r="35" spans="1:6" x14ac:dyDescent="0.25">
      <c r="F35" s="1"/>
    </row>
    <row r="36" spans="1:6" x14ac:dyDescent="0.25">
      <c r="F36" s="1"/>
    </row>
    <row r="37" spans="1:6" x14ac:dyDescent="0.25">
      <c r="F37" s="1"/>
    </row>
    <row r="38" spans="1:6" x14ac:dyDescent="0.25">
      <c r="F38" s="1"/>
    </row>
  </sheetData>
  <mergeCells count="37">
    <mergeCell ref="A31:E31"/>
    <mergeCell ref="A32:D32"/>
    <mergeCell ref="A33:D33"/>
    <mergeCell ref="A11:B11"/>
    <mergeCell ref="C11:E11"/>
    <mergeCell ref="A12:B12"/>
    <mergeCell ref="C12:E12"/>
    <mergeCell ref="A15:B15"/>
    <mergeCell ref="A27:D27"/>
    <mergeCell ref="A28:D28"/>
    <mergeCell ref="A29:D29"/>
    <mergeCell ref="C15:E15"/>
    <mergeCell ref="A16:B16"/>
    <mergeCell ref="A17:A26"/>
    <mergeCell ref="A30:D30"/>
    <mergeCell ref="A13:B13"/>
    <mergeCell ref="A7:B7"/>
    <mergeCell ref="C7:E7"/>
    <mergeCell ref="A9:B9"/>
    <mergeCell ref="C9:E9"/>
    <mergeCell ref="A10:B10"/>
    <mergeCell ref="C10:E10"/>
    <mergeCell ref="A1:E1"/>
    <mergeCell ref="A2:E2"/>
    <mergeCell ref="A6:B6"/>
    <mergeCell ref="C6:E6"/>
    <mergeCell ref="A3:B3"/>
    <mergeCell ref="C3:E3"/>
    <mergeCell ref="A4:B4"/>
    <mergeCell ref="C4:E4"/>
    <mergeCell ref="A5:B5"/>
    <mergeCell ref="C5:E5"/>
    <mergeCell ref="C13:E13"/>
    <mergeCell ref="A14:B14"/>
    <mergeCell ref="C14:E14"/>
    <mergeCell ref="A8:B8"/>
    <mergeCell ref="C8:E8"/>
  </mergeCells>
  <pageMargins left="0.8203125" right="0.6015625" top="0.6640625" bottom="1" header="0.5" footer="0.5"/>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5"/>
  <sheetViews>
    <sheetView showWhiteSpace="0" zoomScale="70" zoomScaleNormal="70" zoomScaleSheetLayoutView="86" zoomScalePageLayoutView="60" workbookViewId="0">
      <selection activeCell="K10" sqref="K10"/>
    </sheetView>
  </sheetViews>
  <sheetFormatPr defaultColWidth="11.42578125" defaultRowHeight="15.75" x14ac:dyDescent="0.25"/>
  <cols>
    <col min="1" max="1" width="24.5703125" style="20" customWidth="1"/>
    <col min="2" max="2" width="30.85546875" style="20" customWidth="1"/>
    <col min="3" max="4" width="23.28515625" style="20" customWidth="1"/>
    <col min="5" max="5" width="23.28515625" style="21" customWidth="1"/>
    <col min="6" max="6" width="29.140625" style="10" bestFit="1" customWidth="1"/>
    <col min="7" max="7" width="14.5703125" style="10" customWidth="1"/>
    <col min="8" max="8" width="11.5703125" style="10" bestFit="1" customWidth="1"/>
    <col min="9" max="9" width="11.42578125" style="10"/>
    <col min="10" max="13" width="11.5703125" style="10" bestFit="1" customWidth="1"/>
    <col min="14" max="17" width="12.42578125" style="10" bestFit="1" customWidth="1"/>
    <col min="18" max="18" width="11.42578125" style="10"/>
    <col min="19" max="16384" width="11.42578125" style="11"/>
  </cols>
  <sheetData>
    <row r="1" spans="1:18" ht="54" customHeight="1" x14ac:dyDescent="0.25">
      <c r="A1" s="84" t="s">
        <v>8</v>
      </c>
      <c r="B1" s="85"/>
      <c r="C1" s="85"/>
      <c r="D1" s="85"/>
      <c r="E1" s="86"/>
    </row>
    <row r="2" spans="1:18" ht="54" customHeight="1" x14ac:dyDescent="0.25">
      <c r="A2" s="87" t="s">
        <v>28</v>
      </c>
      <c r="B2" s="88"/>
      <c r="C2" s="88"/>
      <c r="D2" s="88"/>
      <c r="E2" s="89"/>
    </row>
    <row r="3" spans="1:18" ht="25.5" customHeight="1" x14ac:dyDescent="0.25">
      <c r="A3" s="90" t="s">
        <v>20</v>
      </c>
      <c r="B3" s="91"/>
      <c r="C3" s="74" t="s">
        <v>22</v>
      </c>
      <c r="D3" s="75"/>
      <c r="E3" s="76"/>
    </row>
    <row r="4" spans="1:18" ht="25.5" customHeight="1" x14ac:dyDescent="0.25">
      <c r="A4" s="82" t="s">
        <v>0</v>
      </c>
      <c r="B4" s="83"/>
      <c r="C4" s="77">
        <v>41922</v>
      </c>
      <c r="D4" s="78"/>
      <c r="E4" s="79"/>
    </row>
    <row r="5" spans="1:18" ht="57" customHeight="1" x14ac:dyDescent="0.25">
      <c r="A5" s="82" t="s">
        <v>19</v>
      </c>
      <c r="B5" s="83"/>
      <c r="C5" s="66" t="s">
        <v>25</v>
      </c>
      <c r="D5" s="66"/>
      <c r="E5" s="66"/>
    </row>
    <row r="6" spans="1:18" ht="43.5" customHeight="1" x14ac:dyDescent="0.25">
      <c r="A6" s="82" t="s">
        <v>29</v>
      </c>
      <c r="B6" s="83"/>
      <c r="C6" s="67">
        <v>3</v>
      </c>
      <c r="D6" s="67"/>
      <c r="E6" s="67"/>
    </row>
    <row r="7" spans="1:18" ht="25.5" customHeight="1" x14ac:dyDescent="0.25">
      <c r="A7" s="82" t="s">
        <v>6</v>
      </c>
      <c r="B7" s="83"/>
      <c r="C7" s="62">
        <v>100</v>
      </c>
      <c r="D7" s="62"/>
      <c r="E7" s="62"/>
    </row>
    <row r="8" spans="1:18" ht="25.5" customHeight="1" x14ac:dyDescent="0.25">
      <c r="A8" s="82" t="s">
        <v>26</v>
      </c>
      <c r="B8" s="83"/>
      <c r="C8" s="62">
        <v>20</v>
      </c>
      <c r="D8" s="62"/>
      <c r="E8" s="62"/>
    </row>
    <row r="9" spans="1:18" ht="25.5" customHeight="1" x14ac:dyDescent="0.25">
      <c r="A9" s="82" t="s">
        <v>11</v>
      </c>
      <c r="B9" s="83"/>
      <c r="C9" s="62">
        <f>100+C8*0.7</f>
        <v>114</v>
      </c>
      <c r="D9" s="62"/>
      <c r="E9" s="62"/>
    </row>
    <row r="10" spans="1:18" ht="47.25" customHeight="1" x14ac:dyDescent="0.25">
      <c r="A10" s="82" t="s">
        <v>27</v>
      </c>
      <c r="B10" s="83"/>
      <c r="C10" s="92">
        <f>C9/C8</f>
        <v>5.7</v>
      </c>
      <c r="D10" s="93"/>
      <c r="E10" s="94"/>
      <c r="F10" s="11"/>
      <c r="G10" s="11"/>
      <c r="H10" s="11"/>
      <c r="I10" s="11"/>
      <c r="J10" s="11"/>
      <c r="K10" s="11"/>
      <c r="L10" s="11"/>
      <c r="M10" s="11"/>
      <c r="N10" s="11"/>
      <c r="O10" s="11"/>
      <c r="P10" s="11"/>
      <c r="Q10" s="11"/>
      <c r="R10" s="11"/>
    </row>
    <row r="11" spans="1:18" ht="47.25" customHeight="1" x14ac:dyDescent="0.25">
      <c r="A11" s="82" t="s">
        <v>30</v>
      </c>
      <c r="B11" s="83"/>
      <c r="C11" s="97">
        <f>C6/C10*1000</f>
        <v>526.31578947368416</v>
      </c>
      <c r="D11" s="98"/>
      <c r="E11" s="99"/>
      <c r="F11" s="11"/>
      <c r="G11" s="11"/>
      <c r="H11" s="11"/>
      <c r="I11" s="11"/>
      <c r="J11" s="11"/>
      <c r="K11" s="11"/>
      <c r="L11" s="11"/>
      <c r="M11" s="11"/>
      <c r="N11" s="11"/>
      <c r="O11" s="11"/>
      <c r="P11" s="11"/>
      <c r="Q11" s="11"/>
      <c r="R11" s="11"/>
    </row>
    <row r="12" spans="1:18" s="13" customFormat="1" ht="26.25" customHeight="1" x14ac:dyDescent="0.25">
      <c r="A12" s="82" t="s">
        <v>32</v>
      </c>
      <c r="B12" s="83"/>
      <c r="C12" s="49" t="s">
        <v>36</v>
      </c>
      <c r="D12" s="50"/>
      <c r="E12" s="51"/>
      <c r="F12" s="12"/>
      <c r="G12" s="12"/>
      <c r="H12" s="12"/>
      <c r="J12" s="12"/>
      <c r="K12" s="12"/>
    </row>
    <row r="13" spans="1:18" s="13" customFormat="1" ht="26.25" customHeight="1" x14ac:dyDescent="0.25">
      <c r="A13" s="82" t="s">
        <v>43</v>
      </c>
      <c r="B13" s="83"/>
      <c r="C13" s="52" t="s">
        <v>31</v>
      </c>
      <c r="D13" s="53"/>
      <c r="E13" s="54"/>
      <c r="F13" s="12"/>
      <c r="G13" s="12"/>
      <c r="H13" s="12"/>
      <c r="J13" s="12"/>
      <c r="K13" s="12"/>
    </row>
    <row r="14" spans="1:18" s="13" customFormat="1" ht="42" customHeight="1" x14ac:dyDescent="0.25">
      <c r="A14" s="80" t="s">
        <v>34</v>
      </c>
      <c r="B14" s="81"/>
      <c r="C14" s="49" t="s">
        <v>36</v>
      </c>
      <c r="D14" s="50"/>
      <c r="E14" s="51"/>
      <c r="F14" s="12"/>
      <c r="G14" s="12"/>
      <c r="H14" s="12"/>
      <c r="J14" s="12"/>
      <c r="K14" s="12"/>
    </row>
    <row r="15" spans="1:18" s="13" customFormat="1" ht="45.75" customHeight="1" x14ac:dyDescent="0.25">
      <c r="A15" s="80" t="s">
        <v>35</v>
      </c>
      <c r="B15" s="81"/>
      <c r="C15" s="55">
        <v>1800</v>
      </c>
      <c r="D15" s="56"/>
      <c r="E15" s="57"/>
      <c r="F15" s="12"/>
      <c r="G15" s="12"/>
      <c r="H15" s="12"/>
      <c r="J15" s="12"/>
      <c r="K15" s="12"/>
    </row>
    <row r="16" spans="1:18" ht="42" customHeight="1" x14ac:dyDescent="0.25">
      <c r="A16" s="58"/>
      <c r="B16" s="59"/>
      <c r="C16" s="33" t="s">
        <v>17</v>
      </c>
      <c r="D16" s="33" t="s">
        <v>12</v>
      </c>
      <c r="E16" s="33" t="s">
        <v>37</v>
      </c>
      <c r="L16" s="11"/>
      <c r="M16" s="11"/>
      <c r="N16" s="11"/>
      <c r="O16" s="11"/>
      <c r="P16" s="11"/>
      <c r="Q16" s="11"/>
      <c r="R16" s="11"/>
    </row>
    <row r="17" spans="1:18" s="15" customFormat="1" ht="23.25" customHeight="1" x14ac:dyDescent="0.25">
      <c r="A17" s="103" t="s">
        <v>38</v>
      </c>
      <c r="B17" s="32" t="s">
        <v>5</v>
      </c>
      <c r="C17" s="22">
        <v>0.4236111111111111</v>
      </c>
      <c r="D17" s="22">
        <v>0.42708333333333331</v>
      </c>
      <c r="E17" s="28">
        <v>530</v>
      </c>
      <c r="F17" s="14"/>
      <c r="G17" s="10"/>
      <c r="H17" s="14"/>
      <c r="J17" s="14"/>
      <c r="K17" s="14"/>
    </row>
    <row r="18" spans="1:18" ht="23.25" customHeight="1" x14ac:dyDescent="0.25">
      <c r="A18" s="104"/>
      <c r="B18" s="32" t="s">
        <v>1</v>
      </c>
      <c r="C18" s="22">
        <v>0.42499999999999999</v>
      </c>
      <c r="D18" s="22">
        <v>0.4284722222222222</v>
      </c>
      <c r="E18" s="28">
        <v>590</v>
      </c>
      <c r="L18" s="11"/>
      <c r="M18" s="11"/>
      <c r="N18" s="11"/>
      <c r="O18" s="11"/>
      <c r="P18" s="11"/>
      <c r="Q18" s="11"/>
      <c r="R18" s="11"/>
    </row>
    <row r="19" spans="1:18" s="16" customFormat="1" ht="23.25" customHeight="1" x14ac:dyDescent="0.25">
      <c r="A19" s="104"/>
      <c r="B19" s="32" t="s">
        <v>2</v>
      </c>
      <c r="C19" s="22">
        <v>0.42638888888888887</v>
      </c>
      <c r="D19" s="22">
        <v>0.42986111111111108</v>
      </c>
      <c r="E19" s="28">
        <v>620</v>
      </c>
      <c r="G19" s="10"/>
    </row>
    <row r="20" spans="1:18" s="18" customFormat="1" ht="23.25" customHeight="1" x14ac:dyDescent="0.25">
      <c r="A20" s="104"/>
      <c r="B20" s="32" t="s">
        <v>3</v>
      </c>
      <c r="C20" s="22">
        <v>0.42777777777777781</v>
      </c>
      <c r="D20" s="22">
        <v>0.43124999999999997</v>
      </c>
      <c r="E20" s="28">
        <v>530</v>
      </c>
      <c r="F20" s="10"/>
      <c r="G20" s="10"/>
      <c r="H20" s="17"/>
      <c r="J20" s="17"/>
      <c r="K20" s="17"/>
    </row>
    <row r="21" spans="1:18" s="18" customFormat="1" ht="23.25" customHeight="1" x14ac:dyDescent="0.25">
      <c r="A21" s="104"/>
      <c r="B21" s="32" t="s">
        <v>4</v>
      </c>
      <c r="C21" s="22">
        <v>0.4291666666666667</v>
      </c>
      <c r="D21" s="22">
        <v>0.43263888888888885</v>
      </c>
      <c r="E21" s="28">
        <v>690</v>
      </c>
      <c r="F21" s="10"/>
      <c r="G21" s="10"/>
      <c r="H21" s="17"/>
      <c r="J21" s="17"/>
      <c r="K21" s="17"/>
    </row>
    <row r="22" spans="1:18" s="13" customFormat="1" ht="23.25" customHeight="1" x14ac:dyDescent="0.25">
      <c r="A22" s="104"/>
      <c r="B22" s="32" t="s">
        <v>7</v>
      </c>
      <c r="C22" s="22">
        <v>0.43055555555555558</v>
      </c>
      <c r="D22" s="22">
        <v>0.43402777777777773</v>
      </c>
      <c r="E22" s="28">
        <v>660</v>
      </c>
      <c r="F22" s="12"/>
      <c r="G22" s="10"/>
      <c r="H22" s="12"/>
      <c r="J22" s="12"/>
      <c r="K22" s="12"/>
    </row>
    <row r="23" spans="1:18" s="13" customFormat="1" ht="23.25" customHeight="1" x14ac:dyDescent="0.25">
      <c r="A23" s="104"/>
      <c r="B23" s="32" t="s">
        <v>13</v>
      </c>
      <c r="C23" s="22">
        <v>0.43194444444444446</v>
      </c>
      <c r="D23" s="22">
        <v>0.43541666666666662</v>
      </c>
      <c r="E23" s="28">
        <v>587</v>
      </c>
      <c r="F23" s="12"/>
      <c r="G23" s="10"/>
      <c r="H23" s="12"/>
      <c r="J23" s="12"/>
      <c r="K23" s="12"/>
    </row>
    <row r="24" spans="1:18" s="13" customFormat="1" ht="23.25" customHeight="1" x14ac:dyDescent="0.25">
      <c r="A24" s="104"/>
      <c r="B24" s="32" t="s">
        <v>14</v>
      </c>
      <c r="C24" s="22">
        <v>0.43333333333333335</v>
      </c>
      <c r="D24" s="22">
        <v>0.4368055555555555</v>
      </c>
      <c r="E24" s="28">
        <v>688</v>
      </c>
      <c r="F24" s="12"/>
      <c r="G24" s="10"/>
      <c r="H24" s="12"/>
      <c r="J24" s="12"/>
      <c r="K24" s="12"/>
    </row>
    <row r="25" spans="1:18" s="13" customFormat="1" ht="23.25" customHeight="1" x14ac:dyDescent="0.25">
      <c r="A25" s="104"/>
      <c r="B25" s="32" t="s">
        <v>15</v>
      </c>
      <c r="C25" s="22">
        <v>0.43472222222222223</v>
      </c>
      <c r="D25" s="22">
        <v>0.4381944444444445</v>
      </c>
      <c r="E25" s="28">
        <v>700</v>
      </c>
      <c r="F25" s="12"/>
      <c r="G25" s="10"/>
      <c r="H25" s="12"/>
      <c r="J25" s="12"/>
      <c r="K25" s="12"/>
    </row>
    <row r="26" spans="1:18" s="18" customFormat="1" ht="23.25" customHeight="1" x14ac:dyDescent="0.25">
      <c r="A26" s="104"/>
      <c r="B26" s="32" t="s">
        <v>16</v>
      </c>
      <c r="C26" s="22">
        <v>0.43611111111111112</v>
      </c>
      <c r="D26" s="22">
        <v>0.43958333333333338</v>
      </c>
      <c r="E26" s="28">
        <v>613</v>
      </c>
      <c r="F26" s="19"/>
      <c r="G26" s="10"/>
      <c r="H26" s="12"/>
      <c r="J26" s="12"/>
      <c r="K26" s="12"/>
    </row>
    <row r="27" spans="1:18" s="13" customFormat="1" ht="27.75" customHeight="1" x14ac:dyDescent="0.25">
      <c r="A27" s="96" t="s">
        <v>39</v>
      </c>
      <c r="B27" s="96"/>
      <c r="C27" s="96"/>
      <c r="D27" s="96"/>
      <c r="E27" s="24">
        <f>AVERAGE(E17:E26)</f>
        <v>620.79999999999995</v>
      </c>
      <c r="F27" s="19"/>
      <c r="G27" s="12"/>
      <c r="H27" s="12"/>
      <c r="J27" s="12"/>
      <c r="K27" s="12"/>
    </row>
    <row r="28" spans="1:18" s="13" customFormat="1" ht="27.75" customHeight="1" thickBot="1" x14ac:dyDescent="0.3">
      <c r="A28" s="100" t="s">
        <v>40</v>
      </c>
      <c r="B28" s="101"/>
      <c r="C28" s="101"/>
      <c r="D28" s="102"/>
      <c r="E28" s="25">
        <f>STDEV(E17:E26)</f>
        <v>63.03050407893344</v>
      </c>
      <c r="F28" s="19"/>
      <c r="G28" s="12"/>
      <c r="H28" s="12"/>
      <c r="J28" s="12"/>
      <c r="K28" s="12"/>
      <c r="L28" s="12"/>
      <c r="M28" s="12"/>
      <c r="N28" s="12"/>
      <c r="O28" s="12"/>
      <c r="P28" s="12"/>
      <c r="Q28" s="12"/>
    </row>
    <row r="29" spans="1:18" s="13" customFormat="1" ht="27.75" customHeight="1" thickBot="1" x14ac:dyDescent="0.3">
      <c r="A29" s="96" t="s">
        <v>18</v>
      </c>
      <c r="B29" s="96"/>
      <c r="C29" s="96"/>
      <c r="D29" s="100"/>
      <c r="E29" s="26">
        <f>E28/E27</f>
        <v>0.10153109548797269</v>
      </c>
      <c r="F29" s="19"/>
      <c r="G29" s="12"/>
      <c r="H29" s="12"/>
      <c r="J29" s="12"/>
      <c r="K29" s="12"/>
      <c r="L29" s="12"/>
      <c r="M29" s="12"/>
      <c r="N29" s="12"/>
      <c r="O29" s="12"/>
      <c r="P29" s="12"/>
      <c r="Q29" s="12"/>
    </row>
    <row r="30" spans="1:18" s="7" customFormat="1" ht="42.75" customHeight="1" x14ac:dyDescent="0.35">
      <c r="A30" s="96" t="s">
        <v>42</v>
      </c>
      <c r="B30" s="96"/>
      <c r="C30" s="96"/>
      <c r="D30" s="96"/>
      <c r="E30" s="34">
        <f>E27*C10/1000</f>
        <v>3.5385599999999999</v>
      </c>
      <c r="F30" s="9"/>
    </row>
    <row r="31" spans="1:18" s="13" customFormat="1" ht="15.75" customHeight="1" x14ac:dyDescent="0.25">
      <c r="A31" s="44"/>
      <c r="B31" s="44"/>
      <c r="C31" s="44"/>
      <c r="D31" s="44"/>
      <c r="E31" s="44"/>
      <c r="F31" s="12"/>
      <c r="G31" s="12"/>
      <c r="H31" s="12"/>
      <c r="J31" s="12"/>
      <c r="K31" s="12"/>
      <c r="L31" s="12"/>
      <c r="M31" s="12"/>
      <c r="N31" s="12"/>
      <c r="O31" s="12"/>
      <c r="P31" s="12"/>
      <c r="Q31" s="12"/>
    </row>
    <row r="32" spans="1:18" s="18" customFormat="1" ht="40.5" customHeight="1" x14ac:dyDescent="0.25">
      <c r="A32" s="96" t="s">
        <v>33</v>
      </c>
      <c r="B32" s="96"/>
      <c r="C32" s="96"/>
      <c r="D32" s="96"/>
      <c r="E32" s="23">
        <v>0.65</v>
      </c>
      <c r="F32" s="10"/>
      <c r="G32" s="10"/>
      <c r="H32" s="17"/>
      <c r="J32" s="17"/>
      <c r="K32" s="17"/>
      <c r="L32" s="17"/>
      <c r="M32" s="17"/>
      <c r="N32" s="17"/>
      <c r="O32" s="17"/>
      <c r="P32" s="17"/>
      <c r="Q32" s="17"/>
      <c r="R32" s="17"/>
    </row>
    <row r="33" spans="1:18" s="18" customFormat="1" ht="40.5" customHeight="1" x14ac:dyDescent="0.25">
      <c r="A33" s="96" t="s">
        <v>41</v>
      </c>
      <c r="B33" s="96"/>
      <c r="C33" s="96"/>
      <c r="D33" s="96"/>
      <c r="E33" s="35">
        <f>E30-E32</f>
        <v>2.88856</v>
      </c>
      <c r="F33" s="10"/>
      <c r="G33" s="10"/>
      <c r="H33" s="17"/>
      <c r="J33" s="17"/>
      <c r="K33" s="17"/>
      <c r="L33" s="17"/>
      <c r="M33" s="17"/>
      <c r="N33" s="17"/>
      <c r="O33" s="17"/>
      <c r="P33" s="17"/>
      <c r="Q33" s="17"/>
      <c r="R33" s="17"/>
    </row>
    <row r="34" spans="1:18" ht="30.75" customHeight="1" x14ac:dyDescent="0.25"/>
    <row r="35" spans="1:18" s="10" customFormat="1" ht="16.5" customHeight="1" x14ac:dyDescent="0.25">
      <c r="A35" s="20"/>
      <c r="B35" s="20"/>
      <c r="C35" s="20"/>
      <c r="D35" s="20"/>
      <c r="E35" s="21"/>
    </row>
  </sheetData>
  <mergeCells count="37">
    <mergeCell ref="A9:B9"/>
    <mergeCell ref="C9:E9"/>
    <mergeCell ref="A1:E1"/>
    <mergeCell ref="A2:E2"/>
    <mergeCell ref="A3:B3"/>
    <mergeCell ref="C3:E3"/>
    <mergeCell ref="A4:B4"/>
    <mergeCell ref="C4:E4"/>
    <mergeCell ref="A6:B6"/>
    <mergeCell ref="C6:E6"/>
    <mergeCell ref="A5:B5"/>
    <mergeCell ref="C5:E5"/>
    <mergeCell ref="A7:B7"/>
    <mergeCell ref="C7:E7"/>
    <mergeCell ref="A8:B8"/>
    <mergeCell ref="C8:E8"/>
    <mergeCell ref="A27:D27"/>
    <mergeCell ref="A28:D28"/>
    <mergeCell ref="A16:B16"/>
    <mergeCell ref="A17:A26"/>
    <mergeCell ref="A10:B10"/>
    <mergeCell ref="C10:E10"/>
    <mergeCell ref="A12:B12"/>
    <mergeCell ref="C12:E12"/>
    <mergeCell ref="A13:B13"/>
    <mergeCell ref="C13:E13"/>
    <mergeCell ref="A11:B11"/>
    <mergeCell ref="C11:E11"/>
    <mergeCell ref="A14:B14"/>
    <mergeCell ref="C14:E14"/>
    <mergeCell ref="A15:B15"/>
    <mergeCell ref="C15:E15"/>
    <mergeCell ref="A33:D33"/>
    <mergeCell ref="A32:D32"/>
    <mergeCell ref="A29:D29"/>
    <mergeCell ref="A30:D30"/>
    <mergeCell ref="A31:E31"/>
  </mergeCells>
  <pageMargins left="0.8203125" right="0.6015625" top="0.6640625" bottom="1" header="0.5" footer="0.5"/>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Enter data here_print</vt:lpstr>
      <vt:lpstr>Enter data here</vt:lpstr>
      <vt:lpstr>EXAMPLE</vt:lpstr>
      <vt:lpstr>'Enter data here'!Print_Area</vt:lpstr>
      <vt:lpstr>'Enter data here_print'!Print_Area</vt:lpstr>
      <vt:lpstr>EXAMPLE!Print_Area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Meltendorf</dc:creator>
  <cp:lastModifiedBy>Anna Zhenchuk</cp:lastModifiedBy>
  <cp:lastPrinted>2018-10-26T13:12:15Z</cp:lastPrinted>
  <dcterms:created xsi:type="dcterms:W3CDTF">2013-02-22T16:59:37Z</dcterms:created>
  <dcterms:modified xsi:type="dcterms:W3CDTF">2023-03-28T12:33:41Z</dcterms:modified>
</cp:coreProperties>
</file>