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4. Marketing\3. Product Documents\6. Iron\8. Iron Training Material\"/>
    </mc:Choice>
  </mc:AlternateContent>
  <xr:revisionPtr revIDLastSave="0" documentId="13_ncr:1_{BF9A7836-8BF7-4D1D-A7E7-14B36A9A1B44}" xr6:coauthVersionLast="47" xr6:coauthVersionMax="47" xr10:uidLastSave="{00000000-0000-0000-0000-000000000000}"/>
  <bookViews>
    <workbookView xWindow="-120" yWindow="-120" windowWidth="29040" windowHeight="15840" activeTab="1" xr2:uid="{00000000-000D-0000-FFFF-FFFF00000000}"/>
  </bookViews>
  <sheets>
    <sheet name="Instructions" sheetId="17" r:id="rId1"/>
    <sheet name="Enter data here" sheetId="20" r:id="rId2"/>
    <sheet name="Enter data here_print" sheetId="19" r:id="rId3"/>
    <sheet name="EXAMPLE" sheetId="16" r:id="rId4"/>
  </sheets>
  <definedNames>
    <definedName name="_xlnm.Print_Area" localSheetId="1">'Enter data here'!$A$1:$E$33</definedName>
    <definedName name="_xlnm.Print_Area" localSheetId="2">'Enter data here_print'!$A$1:$E$33</definedName>
    <definedName name="_xlnm.Print_Area" localSheetId="3">EXAMPLE!$A$1:$E$29</definedName>
    <definedName name="_xlnm.Print_Area" localSheetId="0">Instructions!$A$1:$A$10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0" l="1"/>
  <c r="E30" i="20"/>
  <c r="E29" i="20"/>
  <c r="E28" i="20"/>
  <c r="E27" i="20"/>
  <c r="C10" i="20"/>
  <c r="C11" i="20" s="1"/>
  <c r="C10" i="16" l="1"/>
  <c r="C11" i="16" s="1"/>
  <c r="E27" i="16"/>
  <c r="E26" i="16"/>
  <c r="E29" i="16" l="1"/>
  <c r="E32" i="16" s="1"/>
  <c r="E28" i="16"/>
</calcChain>
</file>

<file path=xl/sharedStrings.xml><?xml version="1.0" encoding="utf-8"?>
<sst xmlns="http://schemas.openxmlformats.org/spreadsheetml/2006/main" count="120" uniqueCount="54">
  <si>
    <t>Date</t>
  </si>
  <si>
    <t>Vial 2</t>
  </si>
  <si>
    <t>Vial 3</t>
  </si>
  <si>
    <t>Vial 4</t>
  </si>
  <si>
    <t>Vial 5</t>
  </si>
  <si>
    <t>Vial 1</t>
  </si>
  <si>
    <t>Vial 6</t>
  </si>
  <si>
    <t xml:space="preserve">Practical Training Protocol </t>
  </si>
  <si>
    <t>Instructions</t>
  </si>
  <si>
    <t>Total Diluted Sample Volume  [mL]</t>
  </si>
  <si>
    <t>Measurement time [hh:mm]</t>
  </si>
  <si>
    <t>Vial 7</t>
  </si>
  <si>
    <t>Vial 8</t>
  </si>
  <si>
    <t>Vial 9</t>
  </si>
  <si>
    <t>Vial 10</t>
  </si>
  <si>
    <t>Injection time [hh:mm]</t>
  </si>
  <si>
    <t>iCheck Result         [mg/L]</t>
  </si>
  <si>
    <t>Coefficient of Variation (CV) %</t>
  </si>
  <si>
    <t>Standard Deviation [mg /L]</t>
  </si>
  <si>
    <t>Average iCheck Result [mg /L]</t>
  </si>
  <si>
    <t>Sample description</t>
  </si>
  <si>
    <t xml:space="preserve">Name of the operator </t>
  </si>
  <si>
    <t>!!! Only fill the information into the grey cells !!!</t>
  </si>
  <si>
    <t>John Smith</t>
  </si>
  <si>
    <t>LOT 2 - 10.2013</t>
  </si>
  <si>
    <r>
      <t xml:space="preserve">1. Read carefully the </t>
    </r>
    <r>
      <rPr>
        <b/>
        <sz val="16"/>
        <color theme="0"/>
        <rFont val="Calibri"/>
        <family val="2"/>
        <scheme val="minor"/>
      </rPr>
      <t>User Manual</t>
    </r>
    <r>
      <rPr>
        <sz val="16"/>
        <color theme="0"/>
        <rFont val="Calibri"/>
        <family val="2"/>
        <scheme val="minor"/>
      </rPr>
      <t xml:space="preserve"> of the iCheck device you will be operating. 
</t>
    </r>
  </si>
  <si>
    <t>You have 3 sheets in this file: 1) The instructions, 2) Enter data here, 3) EXAMPLE</t>
  </si>
  <si>
    <t>Flour collected from the open market on the Green Street in Cairo on 09.20.2014. Brand "Wheat", Producer "XXX"</t>
  </si>
  <si>
    <t>Sample [g]</t>
  </si>
  <si>
    <t>Dilution Factor (Total Diluted Sample Volume  [mL] /Sample [g] )</t>
  </si>
  <si>
    <t>iCheck Iron reagent vial LOT (batch)</t>
  </si>
  <si>
    <t>IR 22233344</t>
  </si>
  <si>
    <t>iCheck™ Iron  measurement result</t>
  </si>
  <si>
    <t>Iron Type</t>
  </si>
  <si>
    <t>Iron Analysis in Food</t>
  </si>
  <si>
    <t>Ferrous fumarate</t>
  </si>
  <si>
    <t>Expected iron concentration in the sample [mg/kg = ppm]</t>
  </si>
  <si>
    <t>Expected iron concentration in the DILUTED sample [mg/L]</t>
  </si>
  <si>
    <t>Estimated instrinsic iron in your sample in ppm (mg/kg)</t>
  </si>
  <si>
    <t>Added iron in your sample, [ppm=mg/kg]</t>
  </si>
  <si>
    <t>Total iron in the sample before dilution (Average Result x Dilution Factor) [ppm=mg/kg]</t>
  </si>
  <si>
    <t>iCheck Iron device ID No. (IR xxx)</t>
  </si>
  <si>
    <t xml:space="preserve">3. Prepare one sample of your iron fortified target food (i.e. wheat flour, vitamin premix, maize flour) by diluting it with water or HCl so that expected concentration of diluted sample was within iCheck Iron measurement range of 1.5 to 12 mg/L. </t>
  </si>
  <si>
    <t xml:space="preserve">2. Turn on your iCheck and get acquainted with the menu structure and functions. Perform Device control.
</t>
  </si>
  <si>
    <r>
      <t xml:space="preserve">4. Inject and measure the diluted sample </t>
    </r>
    <r>
      <rPr>
        <b/>
        <sz val="16"/>
        <color theme="0"/>
        <rFont val="Calibri"/>
        <family val="2"/>
        <scheme val="minor"/>
      </rPr>
      <t>minimum 5 times per person during the training.</t>
    </r>
    <r>
      <rPr>
        <sz val="16"/>
        <color theme="0"/>
        <rFont val="Calibri"/>
        <family val="2"/>
        <scheme val="minor"/>
      </rPr>
      <t xml:space="preserve"> Make sure that the reaction time for each injection is followed (i.e. 1 hour).  Make sure that you </t>
    </r>
    <r>
      <rPr>
        <b/>
        <sz val="16"/>
        <color theme="0"/>
        <rFont val="Calibri"/>
        <family val="2"/>
        <scheme val="minor"/>
      </rPr>
      <t>SHAKE</t>
    </r>
    <r>
      <rPr>
        <sz val="16"/>
        <color theme="0"/>
        <rFont val="Calibri"/>
        <family val="2"/>
        <scheme val="minor"/>
      </rPr>
      <t xml:space="preserve"> vigorously the reagent vial after sample injection every 15 minutes. Make sure that there is a clear phase separation, and the upper phase is clear. Centrifuge if required.</t>
    </r>
  </si>
  <si>
    <t xml:space="preserve">5. Record the results in this training sheet. Your average result, standard deviation and coefficient of variation (CV) are automatically calculated. </t>
  </si>
  <si>
    <r>
      <t xml:space="preserve">6. Coefficient of variation of your results for must be below </t>
    </r>
    <r>
      <rPr>
        <b/>
        <sz val="16"/>
        <color theme="0"/>
        <rFont val="Calibri"/>
        <family val="2"/>
        <scheme val="minor"/>
      </rPr>
      <t xml:space="preserve">7% </t>
    </r>
    <r>
      <rPr>
        <sz val="16"/>
        <color theme="0"/>
        <rFont val="Calibri"/>
        <family val="2"/>
        <scheme val="minor"/>
      </rPr>
      <t>for vitamin premix and sauces, and below</t>
    </r>
    <r>
      <rPr>
        <b/>
        <sz val="16"/>
        <color theme="0"/>
        <rFont val="Calibri"/>
        <family val="2"/>
        <scheme val="minor"/>
      </rPr>
      <t xml:space="preserve"> 16% </t>
    </r>
    <r>
      <rPr>
        <sz val="16"/>
        <color theme="0"/>
        <rFont val="Calibri"/>
        <family val="2"/>
        <scheme val="minor"/>
      </rPr>
      <t xml:space="preserve">for flour and similar solid samples.  </t>
    </r>
  </si>
  <si>
    <t xml:space="preserve">7. If your CV is higher than 7% for vitamin premix and sauces, and higher than 16% for flour, carefully read the section Instructions in the User Manual, mix well your diluted sample and repeat the measurement another 5 times. </t>
  </si>
  <si>
    <t>Device Control - Redaing with Iron Standard</t>
  </si>
  <si>
    <t>1100 AU</t>
  </si>
  <si>
    <t>Iron Standard LOT (batch) No</t>
  </si>
  <si>
    <t>Iron Standard measurement value (measure under DEVICE CONTROL!) [AU]</t>
  </si>
  <si>
    <t>Estimated intrinsic iron in your sample in ppm (mg/kg)</t>
  </si>
  <si>
    <t>Added iron in your sample (Total iron - intrinsic iron), [ppm=mg/kg]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</si>
</sst>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F800]dddd\,\ mmmm\ dd\,\ yyyy"/>
    <numFmt numFmtId="166" formatCode="0.0"/>
    <numFmt numFmtId="167" formatCode="h:mm;@"/>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6"/>
      <color theme="0"/>
      <name val="Calibri"/>
      <family val="2"/>
      <scheme val="minor"/>
    </font>
    <font>
      <b/>
      <sz val="16"/>
      <color theme="0"/>
      <name val="Calibri"/>
      <family val="2"/>
      <scheme val="minor"/>
    </font>
    <font>
      <b/>
      <sz val="14"/>
      <color theme="0"/>
      <name val="Calibri"/>
      <family val="2"/>
      <scheme val="minor"/>
    </font>
    <font>
      <b/>
      <sz val="16"/>
      <color theme="1"/>
      <name val="Calibri"/>
      <family val="2"/>
      <scheme val="minor"/>
    </font>
    <font>
      <sz val="12"/>
      <color theme="1"/>
      <name val="Calibri"/>
      <family val="2"/>
      <scheme val="minor"/>
    </font>
    <font>
      <b/>
      <sz val="16"/>
      <name val="Calibri"/>
      <family val="2"/>
      <scheme val="minor"/>
    </font>
    <font>
      <b/>
      <u/>
      <sz val="14"/>
      <color rgb="FFFF0000"/>
      <name val="Calibri"/>
      <family val="2"/>
      <scheme val="minor"/>
    </font>
    <font>
      <b/>
      <sz val="12"/>
      <color theme="1"/>
      <name val="Calibri"/>
      <family val="2"/>
      <scheme val="minor"/>
    </font>
    <font>
      <sz val="55"/>
      <color theme="0"/>
      <name val="Calibri"/>
      <family val="2"/>
      <scheme val="minor"/>
    </font>
    <font>
      <sz val="16"/>
      <name val="Calibri"/>
      <family val="2"/>
      <scheme val="minor"/>
    </font>
    <font>
      <sz val="16"/>
      <color theme="1"/>
      <name val="Calibri"/>
      <family val="2"/>
      <scheme val="minor"/>
    </font>
    <font>
      <b/>
      <sz val="20"/>
      <color theme="0"/>
      <name val="Calibri"/>
      <family val="2"/>
      <scheme val="minor"/>
    </font>
    <font>
      <sz val="48"/>
      <color theme="0"/>
      <name val="Calibri"/>
      <family val="2"/>
      <scheme val="minor"/>
    </font>
    <font>
      <b/>
      <sz val="24"/>
      <color theme="0"/>
      <name val="Calibri"/>
      <family val="2"/>
      <scheme val="minor"/>
    </font>
    <font>
      <sz val="16"/>
      <color theme="1"/>
      <name val="Segoe UI Semibold"/>
      <family val="2"/>
    </font>
    <font>
      <sz val="24"/>
      <color theme="0"/>
      <name val="Segoe UI Semibold"/>
      <family val="2"/>
    </font>
    <font>
      <u/>
      <sz val="14"/>
      <color rgb="FFFF0000"/>
      <name val="Apex New Truetype Medium"/>
    </font>
    <font>
      <sz val="16"/>
      <name val="Segoe UI Semibold"/>
      <family val="2"/>
    </font>
    <font>
      <sz val="14"/>
      <name val="Segoe UI Semibold"/>
      <family val="2"/>
    </font>
    <font>
      <sz val="14"/>
      <color theme="0"/>
      <name val="Segoe UI Semibold"/>
      <family val="2"/>
    </font>
    <font>
      <sz val="14"/>
      <color theme="1"/>
      <name val="Segoe UI Semibold"/>
      <family val="2"/>
    </font>
  </fonts>
  <fills count="7">
    <fill>
      <patternFill patternType="none"/>
    </fill>
    <fill>
      <patternFill patternType="gray125"/>
    </fill>
    <fill>
      <patternFill patternType="solid">
        <fgColor theme="0" tint="-4.9989318521683403E-2"/>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rgb="FFFFCCCC"/>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35">
    <xf numFmtId="0" fontId="0" fillId="0" borderId="0" xfId="0"/>
    <xf numFmtId="0" fontId="0" fillId="0" borderId="0" xfId="0" applyAlignment="1">
      <alignment wrapText="1"/>
    </xf>
    <xf numFmtId="2" fontId="0" fillId="0" borderId="0" xfId="0" applyNumberFormat="1" applyAlignment="1">
      <alignment wrapText="1"/>
    </xf>
    <xf numFmtId="0" fontId="0" fillId="0" borderId="0" xfId="0" applyAlignment="1">
      <alignment horizontal="left" vertical="center" wrapText="1"/>
    </xf>
    <xf numFmtId="14" fontId="0" fillId="0" borderId="0" xfId="0" applyNumberFormat="1" applyAlignment="1">
      <alignment wrapText="1"/>
    </xf>
    <xf numFmtId="1" fontId="0" fillId="0" borderId="0" xfId="2" applyNumberFormat="1" applyFont="1" applyFill="1" applyBorder="1" applyAlignment="1">
      <alignment horizontal="center" vertical="center" wrapText="1"/>
    </xf>
    <xf numFmtId="0" fontId="0" fillId="0" borderId="0" xfId="0" applyAlignment="1">
      <alignment vertical="center" wrapText="1"/>
    </xf>
    <xf numFmtId="9" fontId="6" fillId="0" borderId="0" xfId="1" applyFont="1" applyFill="1" applyBorder="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2" fontId="7" fillId="0" borderId="0" xfId="0" applyNumberFormat="1" applyFont="1" applyAlignment="1">
      <alignment vertical="center"/>
    </xf>
    <xf numFmtId="2" fontId="0" fillId="0" borderId="0" xfId="0" applyNumberFormat="1" applyAlignment="1">
      <alignment vertical="center" wrapText="1"/>
    </xf>
    <xf numFmtId="9" fontId="6" fillId="0" borderId="0" xfId="1" applyFont="1" applyFill="1" applyBorder="1" applyAlignment="1">
      <alignment horizontal="left" wrapText="1"/>
    </xf>
    <xf numFmtId="2" fontId="2" fillId="0" borderId="0" xfId="0" applyNumberFormat="1" applyFont="1" applyAlignment="1">
      <alignment wrapText="1"/>
    </xf>
    <xf numFmtId="0" fontId="2" fillId="0" borderId="0" xfId="0" applyFont="1" applyAlignment="1">
      <alignment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xf>
    <xf numFmtId="14" fontId="2" fillId="0" borderId="0" xfId="0" applyNumberFormat="1" applyFont="1" applyAlignment="1">
      <alignment vertical="center" wrapText="1"/>
    </xf>
    <xf numFmtId="14" fontId="2" fillId="0" borderId="0" xfId="0" applyNumberFormat="1" applyFont="1" applyAlignment="1">
      <alignment wrapText="1"/>
    </xf>
    <xf numFmtId="1" fontId="2" fillId="0" borderId="0" xfId="2" applyNumberFormat="1" applyFont="1" applyFill="1" applyBorder="1" applyAlignment="1">
      <alignment horizontal="center" vertical="center" wrapText="1"/>
    </xf>
    <xf numFmtId="2" fontId="2" fillId="0" borderId="0" xfId="0" applyNumberFormat="1" applyFont="1" applyAlignment="1">
      <alignment vertical="center" wrapText="1"/>
    </xf>
    <xf numFmtId="0" fontId="2" fillId="0" borderId="0" xfId="0" applyFont="1" applyAlignment="1">
      <alignment vertical="center" wrapText="1"/>
    </xf>
    <xf numFmtId="2" fontId="2" fillId="0" borderId="0" xfId="0" applyNumberFormat="1" applyFont="1" applyAlignment="1">
      <alignment horizontal="left" wrapText="1"/>
    </xf>
    <xf numFmtId="0" fontId="10" fillId="0" borderId="0" xfId="0" applyFont="1" applyAlignment="1">
      <alignment vertical="center" wrapText="1"/>
    </xf>
    <xf numFmtId="2" fontId="10" fillId="0" borderId="0" xfId="0" applyNumberFormat="1" applyFont="1" applyAlignment="1">
      <alignment vertical="center" wrapText="1"/>
    </xf>
    <xf numFmtId="167" fontId="12"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166" fontId="4" fillId="3" borderId="1" xfId="2" applyNumberFormat="1" applyFont="1" applyFill="1" applyBorder="1" applyAlignment="1" applyProtection="1">
      <alignment horizontal="center" vertical="center" wrapText="1"/>
    </xf>
    <xf numFmtId="166" fontId="4" fillId="3" borderId="7" xfId="2" applyNumberFormat="1" applyFont="1" applyFill="1" applyBorder="1" applyAlignment="1" applyProtection="1">
      <alignment horizontal="center" vertical="center" wrapText="1"/>
    </xf>
    <xf numFmtId="9" fontId="4" fillId="3" borderId="10" xfId="1" applyFont="1" applyFill="1" applyBorder="1" applyAlignment="1" applyProtection="1">
      <alignment horizontal="center" vertical="center" wrapText="1"/>
    </xf>
    <xf numFmtId="1" fontId="4" fillId="3" borderId="4" xfId="2" applyNumberFormat="1" applyFont="1" applyFill="1" applyBorder="1" applyAlignment="1" applyProtection="1">
      <alignment horizontal="center" vertical="center" wrapText="1"/>
    </xf>
    <xf numFmtId="49" fontId="4" fillId="4" borderId="1" xfId="0" applyNumberFormat="1" applyFont="1" applyFill="1" applyBorder="1" applyAlignment="1">
      <alignment horizontal="left" vertical="center" wrapText="1"/>
    </xf>
    <xf numFmtId="49" fontId="5"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49" fontId="3" fillId="4" borderId="1" xfId="0" applyNumberFormat="1" applyFont="1" applyFill="1" applyBorder="1" applyAlignment="1">
      <alignment vertical="top" wrapText="1"/>
    </xf>
    <xf numFmtId="49" fontId="3" fillId="4" borderId="1" xfId="0" applyNumberFormat="1" applyFont="1" applyFill="1" applyBorder="1" applyAlignment="1">
      <alignment horizontal="left" vertical="top" wrapText="1"/>
    </xf>
    <xf numFmtId="1" fontId="16" fillId="3" borderId="4" xfId="2" applyNumberFormat="1" applyFont="1" applyFill="1" applyBorder="1" applyAlignment="1" applyProtection="1">
      <alignment horizontal="center" vertical="center" wrapText="1"/>
    </xf>
    <xf numFmtId="1" fontId="13" fillId="2" borderId="1" xfId="0" applyNumberFormat="1" applyFont="1" applyFill="1" applyBorder="1" applyAlignment="1">
      <alignment horizontal="center" vertical="center" wrapText="1"/>
    </xf>
    <xf numFmtId="2" fontId="17" fillId="6" borderId="1"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0" fontId="9" fillId="0" borderId="6" xfId="0" applyFont="1" applyBorder="1" applyAlignment="1">
      <alignment horizontal="left" vertical="center" wrapText="1"/>
    </xf>
    <xf numFmtId="49" fontId="4" fillId="4" borderId="1" xfId="2" applyNumberFormat="1" applyFont="1" applyFill="1" applyBorder="1" applyAlignment="1" applyProtection="1">
      <alignment horizontal="left" vertical="center" wrapText="1"/>
    </xf>
    <xf numFmtId="0" fontId="15" fillId="4" borderId="13"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14"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12" xfId="0" applyFont="1" applyFill="1" applyBorder="1" applyAlignment="1">
      <alignment horizontal="left" vertical="center" wrapText="1"/>
    </xf>
    <xf numFmtId="49" fontId="4" fillId="4" borderId="2" xfId="0" applyNumberFormat="1" applyFont="1" applyFill="1" applyBorder="1" applyAlignment="1">
      <alignment vertical="center" wrapText="1"/>
    </xf>
    <xf numFmtId="49" fontId="4" fillId="4" borderId="3" xfId="0" applyNumberFormat="1" applyFont="1" applyFill="1" applyBorder="1" applyAlignment="1">
      <alignment vertical="center" wrapText="1"/>
    </xf>
    <xf numFmtId="49" fontId="4" fillId="4" borderId="11" xfId="0" applyNumberFormat="1" applyFont="1" applyFill="1" applyBorder="1" applyAlignment="1">
      <alignment vertical="center" wrapText="1"/>
    </xf>
    <xf numFmtId="49" fontId="4" fillId="4" borderId="12" xfId="0" applyNumberFormat="1" applyFont="1" applyFill="1" applyBorder="1" applyAlignment="1">
      <alignment vertical="center" wrapText="1"/>
    </xf>
    <xf numFmtId="49" fontId="4" fillId="4" borderId="2" xfId="2" applyNumberFormat="1" applyFont="1" applyFill="1" applyBorder="1" applyAlignment="1" applyProtection="1">
      <alignment horizontal="left" vertical="center" wrapText="1"/>
    </xf>
    <xf numFmtId="49" fontId="4" fillId="4" borderId="5" xfId="2" applyNumberFormat="1" applyFont="1" applyFill="1" applyBorder="1" applyAlignment="1" applyProtection="1">
      <alignment horizontal="left" vertical="center" wrapText="1"/>
    </xf>
    <xf numFmtId="49" fontId="4" fillId="4" borderId="3" xfId="2" applyNumberFormat="1" applyFont="1" applyFill="1" applyBorder="1" applyAlignment="1" applyProtection="1">
      <alignment horizontal="left" vertical="center" wrapText="1"/>
    </xf>
    <xf numFmtId="49" fontId="8" fillId="4" borderId="2" xfId="0" applyNumberFormat="1" applyFont="1" applyFill="1" applyBorder="1" applyAlignment="1">
      <alignment horizontal="center" vertical="center" wrapText="1"/>
    </xf>
    <xf numFmtId="49" fontId="8" fillId="4" borderId="3"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6" fontId="14" fillId="3" borderId="2" xfId="2" applyNumberFormat="1" applyFont="1" applyFill="1" applyBorder="1" applyAlignment="1" applyProtection="1">
      <alignment horizontal="center" vertical="center" wrapText="1"/>
    </xf>
    <xf numFmtId="166" fontId="14" fillId="3" borderId="5" xfId="2" applyNumberFormat="1" applyFont="1" applyFill="1" applyBorder="1" applyAlignment="1" applyProtection="1">
      <alignment horizontal="center" vertical="center" wrapText="1"/>
    </xf>
    <xf numFmtId="166" fontId="14" fillId="3" borderId="3" xfId="2" applyNumberFormat="1" applyFont="1" applyFill="1" applyBorder="1" applyAlignment="1" applyProtection="1">
      <alignment horizontal="center" vertical="center" wrapText="1"/>
    </xf>
    <xf numFmtId="49" fontId="13" fillId="2" borderId="2"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49" fontId="12" fillId="2" borderId="11"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165" fontId="12" fillId="2" borderId="2"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165" fontId="12" fillId="2" borderId="3"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8" fillId="4" borderId="13"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9" fillId="0" borderId="6" xfId="0" applyFont="1" applyBorder="1" applyAlignment="1">
      <alignment horizontal="left" vertical="center" wrapText="1"/>
    </xf>
    <xf numFmtId="49" fontId="20" fillId="6" borderId="1" xfId="2" applyNumberFormat="1" applyFont="1" applyFill="1" applyBorder="1" applyAlignment="1" applyProtection="1">
      <alignment horizontal="left" vertical="center" wrapText="1"/>
    </xf>
    <xf numFmtId="1" fontId="18" fillId="5" borderId="4" xfId="2" applyNumberFormat="1" applyFont="1" applyFill="1" applyBorder="1" applyAlignment="1" applyProtection="1">
      <alignment horizontal="center" vertical="center" wrapText="1"/>
    </xf>
    <xf numFmtId="49" fontId="4" fillId="4" borderId="2"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21" fillId="6" borderId="11" xfId="0" applyNumberFormat="1" applyFont="1" applyFill="1" applyBorder="1" applyAlignment="1">
      <alignment vertical="center" wrapText="1"/>
    </xf>
    <xf numFmtId="49" fontId="21" fillId="6" borderId="12" xfId="0" applyNumberFormat="1" applyFont="1" applyFill="1" applyBorder="1" applyAlignment="1">
      <alignment vertical="center" wrapText="1"/>
    </xf>
    <xf numFmtId="49" fontId="21" fillId="6" borderId="11" xfId="0" applyNumberFormat="1" applyFont="1" applyFill="1" applyBorder="1" applyAlignment="1">
      <alignment horizontal="center" vertical="center" wrapText="1"/>
    </xf>
    <xf numFmtId="49" fontId="21" fillId="6" borderId="9" xfId="0" applyNumberFormat="1" applyFont="1" applyFill="1" applyBorder="1" applyAlignment="1">
      <alignment horizontal="center" vertical="center" wrapText="1"/>
    </xf>
    <xf numFmtId="49" fontId="21" fillId="6" borderId="12" xfId="0" applyNumberFormat="1" applyFont="1" applyFill="1" applyBorder="1" applyAlignment="1">
      <alignment horizontal="center" vertical="center" wrapText="1"/>
    </xf>
    <xf numFmtId="49" fontId="21" fillId="6" borderId="2" xfId="0" applyNumberFormat="1" applyFont="1" applyFill="1" applyBorder="1" applyAlignment="1">
      <alignment vertical="center" wrapText="1"/>
    </xf>
    <xf numFmtId="49" fontId="21" fillId="6" borderId="3" xfId="0" applyNumberFormat="1" applyFont="1" applyFill="1" applyBorder="1" applyAlignment="1">
      <alignment vertical="center" wrapText="1"/>
    </xf>
    <xf numFmtId="165" fontId="21" fillId="6" borderId="2" xfId="0" applyNumberFormat="1" applyFont="1" applyFill="1" applyBorder="1" applyAlignment="1">
      <alignment horizontal="center" vertical="center" wrapText="1"/>
    </xf>
    <xf numFmtId="165" fontId="21" fillId="6" borderId="5" xfId="0" applyNumberFormat="1" applyFont="1" applyFill="1" applyBorder="1" applyAlignment="1">
      <alignment horizontal="center" vertical="center" wrapText="1"/>
    </xf>
    <xf numFmtId="165" fontId="21" fillId="6" borderId="3"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166" fontId="22" fillId="5" borderId="2" xfId="2" applyNumberFormat="1" applyFont="1" applyFill="1" applyBorder="1" applyAlignment="1" applyProtection="1">
      <alignment horizontal="center" vertical="center" wrapText="1"/>
    </xf>
    <xf numFmtId="166" fontId="22" fillId="5" borderId="5" xfId="2" applyNumberFormat="1" applyFont="1" applyFill="1" applyBorder="1" applyAlignment="1" applyProtection="1">
      <alignment horizontal="center" vertical="center" wrapText="1"/>
    </xf>
    <xf numFmtId="166" fontId="22" fillId="5" borderId="3" xfId="2" applyNumberFormat="1" applyFont="1" applyFill="1" applyBorder="1" applyAlignment="1" applyProtection="1">
      <alignment horizontal="center" vertical="center" wrapText="1"/>
    </xf>
    <xf numFmtId="49" fontId="23" fillId="6" borderId="2" xfId="0" applyNumberFormat="1" applyFont="1" applyFill="1" applyBorder="1" applyAlignment="1">
      <alignment horizontal="center" vertical="center" wrapText="1"/>
    </xf>
    <xf numFmtId="49" fontId="23" fillId="6" borderId="5" xfId="0" applyNumberFormat="1" applyFont="1" applyFill="1" applyBorder="1" applyAlignment="1">
      <alignment horizontal="center" vertical="center" wrapText="1"/>
    </xf>
    <xf numFmtId="49" fontId="23" fillId="6" borderId="3" xfId="0" applyNumberFormat="1" applyFont="1" applyFill="1" applyBorder="1" applyAlignment="1">
      <alignment horizontal="center" vertical="center" wrapText="1"/>
    </xf>
    <xf numFmtId="49" fontId="21" fillId="6" borderId="2" xfId="0" applyNumberFormat="1" applyFont="1" applyFill="1" applyBorder="1" applyAlignment="1">
      <alignment horizontal="center" vertical="center" wrapText="1"/>
    </xf>
    <xf numFmtId="49" fontId="21" fillId="6" borderId="5" xfId="0" applyNumberFormat="1" applyFont="1" applyFill="1" applyBorder="1" applyAlignment="1">
      <alignment horizontal="center" vertical="center" wrapText="1"/>
    </xf>
    <xf numFmtId="49" fontId="21" fillId="6" borderId="3" xfId="0" applyNumberFormat="1" applyFont="1" applyFill="1" applyBorder="1" applyAlignment="1">
      <alignment horizontal="center" vertical="center" wrapText="1"/>
    </xf>
    <xf numFmtId="49" fontId="21" fillId="6" borderId="2" xfId="0" applyNumberFormat="1" applyFont="1" applyFill="1" applyBorder="1" applyAlignment="1">
      <alignment horizontal="center" vertical="center" wrapText="1"/>
    </xf>
    <xf numFmtId="49" fontId="21" fillId="6" borderId="5" xfId="0" applyNumberFormat="1" applyFont="1" applyFill="1" applyBorder="1" applyAlignment="1">
      <alignment horizontal="center" vertical="center" wrapText="1"/>
    </xf>
    <xf numFmtId="49" fontId="21" fillId="6" borderId="3" xfId="0" applyNumberFormat="1"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3" xfId="0"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2" fillId="4" borderId="1" xfId="0" applyNumberFormat="1" applyFont="1" applyFill="1" applyBorder="1" applyAlignment="1">
      <alignment horizontal="left" vertical="center" wrapText="1"/>
    </xf>
    <xf numFmtId="49" fontId="21" fillId="6" borderId="7" xfId="0" applyNumberFormat="1" applyFont="1" applyFill="1" applyBorder="1" applyAlignment="1">
      <alignment horizontal="center" vertical="center" wrapText="1"/>
    </xf>
    <xf numFmtId="49" fontId="21" fillId="6" borderId="1" xfId="0" applyNumberFormat="1" applyFont="1" applyFill="1" applyBorder="1" applyAlignment="1">
      <alignment horizontal="left" vertical="center" wrapText="1"/>
    </xf>
    <xf numFmtId="167" fontId="21" fillId="6" borderId="1" xfId="0" applyNumberFormat="1" applyFont="1" applyFill="1" applyBorder="1" applyAlignment="1">
      <alignment horizontal="center" vertical="center" wrapText="1"/>
    </xf>
    <xf numFmtId="2" fontId="23" fillId="6" borderId="1" xfId="0" applyNumberFormat="1" applyFont="1" applyFill="1" applyBorder="1" applyAlignment="1">
      <alignment horizontal="center" vertical="center" wrapText="1"/>
    </xf>
    <xf numFmtId="49" fontId="21" fillId="6" borderId="8" xfId="0" applyNumberFormat="1" applyFont="1" applyFill="1" applyBorder="1" applyAlignment="1">
      <alignment horizontal="center" vertical="center" wrapText="1"/>
    </xf>
    <xf numFmtId="49" fontId="21" fillId="6" borderId="1" xfId="2" applyNumberFormat="1" applyFont="1" applyFill="1" applyBorder="1" applyAlignment="1" applyProtection="1">
      <alignment horizontal="left" vertical="center" wrapText="1"/>
    </xf>
    <xf numFmtId="166" fontId="22" fillId="5" borderId="1" xfId="2" applyNumberFormat="1" applyFont="1" applyFill="1" applyBorder="1" applyAlignment="1" applyProtection="1">
      <alignment horizontal="center" vertical="center" wrapText="1"/>
    </xf>
    <xf numFmtId="49" fontId="21" fillId="6" borderId="2" xfId="2" applyNumberFormat="1" applyFont="1" applyFill="1" applyBorder="1" applyAlignment="1" applyProtection="1">
      <alignment horizontal="left" vertical="center" wrapText="1"/>
    </xf>
    <xf numFmtId="49" fontId="21" fillId="6" borderId="5" xfId="2" applyNumberFormat="1" applyFont="1" applyFill="1" applyBorder="1" applyAlignment="1" applyProtection="1">
      <alignment horizontal="left" vertical="center" wrapText="1"/>
    </xf>
    <xf numFmtId="49" fontId="21" fillId="6" borderId="3" xfId="2" applyNumberFormat="1" applyFont="1" applyFill="1" applyBorder="1" applyAlignment="1" applyProtection="1">
      <alignment horizontal="left" vertical="center" wrapText="1"/>
    </xf>
    <xf numFmtId="166" fontId="22" fillId="5" borderId="7" xfId="2" applyNumberFormat="1" applyFont="1" applyFill="1" applyBorder="1" applyAlignment="1" applyProtection="1">
      <alignment horizontal="center" vertical="center" wrapText="1"/>
    </xf>
    <xf numFmtId="9" fontId="22" fillId="5" borderId="10" xfId="1" applyFont="1" applyFill="1" applyBorder="1" applyAlignment="1" applyProtection="1">
      <alignment horizontal="center" vertical="center" wrapText="1"/>
    </xf>
    <xf numFmtId="1" fontId="22" fillId="5" borderId="4" xfId="2" applyNumberFormat="1" applyFont="1" applyFill="1" applyBorder="1" applyAlignment="1" applyProtection="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19C3FF"/>
      <color rgb="FFCCFFCC"/>
      <color rgb="FFFFCCCC"/>
      <color rgb="FF99FFCC"/>
      <color rgb="FFCC0099"/>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8510333</xdr:colOff>
      <xdr:row>0</xdr:row>
      <xdr:rowOff>103008</xdr:rowOff>
    </xdr:from>
    <xdr:to>
      <xdr:col>0</xdr:col>
      <xdr:colOff>9104806</xdr:colOff>
      <xdr:row>0</xdr:row>
      <xdr:rowOff>736285</xdr:rowOff>
    </xdr:to>
    <xdr:pic>
      <xdr:nvPicPr>
        <xdr:cNvPr id="2" name="Picture 2" descr="D:\Files from 26.08.2104\ICONIC\BA_Logos_png_Anna\BA_Logos_png_Anna\BA_Logo_RGB_whit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0333" y="103008"/>
          <a:ext cx="594473" cy="633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456368</xdr:colOff>
      <xdr:row>0</xdr:row>
      <xdr:rowOff>517657</xdr:rowOff>
    </xdr:from>
    <xdr:to>
      <xdr:col>4</xdr:col>
      <xdr:colOff>1196164</xdr:colOff>
      <xdr:row>1</xdr:row>
      <xdr:rowOff>620233</xdr:rowOff>
    </xdr:to>
    <xdr:pic>
      <xdr:nvPicPr>
        <xdr:cNvPr id="2" name="Picture 1" descr="D:\Files from 26.08.2104\ICONIC\BA_Logos_png_Anna\BA_Logos_png_Anna\BA_Logo_RGB_white.png">
          <a:extLst>
            <a:ext uri="{FF2B5EF4-FFF2-40B4-BE49-F238E27FC236}">
              <a16:creationId xmlns:a16="http://schemas.microsoft.com/office/drawing/2014/main" id="{AD96A089-EF19-480E-A37D-426D607B56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4443" y="517657"/>
          <a:ext cx="739796" cy="78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456368</xdr:colOff>
      <xdr:row>0</xdr:row>
      <xdr:rowOff>517657</xdr:rowOff>
    </xdr:from>
    <xdr:to>
      <xdr:col>4</xdr:col>
      <xdr:colOff>1196164</xdr:colOff>
      <xdr:row>1</xdr:row>
      <xdr:rowOff>620233</xdr:rowOff>
    </xdr:to>
    <xdr:pic>
      <xdr:nvPicPr>
        <xdr:cNvPr id="3" name="Picture 2" descr="D:\Files from 26.08.2104\ICONIC\BA_Logos_png_Anna\BA_Logos_png_Anna\BA_Logo_RGB_white.png">
          <a:extLst>
            <a:ext uri="{FF2B5EF4-FFF2-40B4-BE49-F238E27FC236}">
              <a16:creationId xmlns:a16="http://schemas.microsoft.com/office/drawing/2014/main" id="{5C1A9A5C-4231-4623-81AD-B8035180DD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14443" y="517657"/>
          <a:ext cx="739796" cy="78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599243</xdr:colOff>
      <xdr:row>0</xdr:row>
      <xdr:rowOff>84269</xdr:rowOff>
    </xdr:from>
    <xdr:to>
      <xdr:col>4</xdr:col>
      <xdr:colOff>1339039</xdr:colOff>
      <xdr:row>1</xdr:row>
      <xdr:rowOff>436877</xdr:rowOff>
    </xdr:to>
    <xdr:pic>
      <xdr:nvPicPr>
        <xdr:cNvPr id="2" name="Picture 2" descr="D:\Files from 26.08.2104\ICONIC\BA_Logos_png_Anna\BA_Logos_png_Anna\BA_Logo_RGB_white.png">
          <a:extLst>
            <a:ext uri="{FF2B5EF4-FFF2-40B4-BE49-F238E27FC236}">
              <a16:creationId xmlns:a16="http://schemas.microsoft.com/office/drawing/2014/main" id="{ED8A2020-3EDC-4A6D-981E-364CAD9F7D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4462" y="84269"/>
          <a:ext cx="739796" cy="793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456368</xdr:colOff>
      <xdr:row>0</xdr:row>
      <xdr:rowOff>517657</xdr:rowOff>
    </xdr:from>
    <xdr:to>
      <xdr:col>4</xdr:col>
      <xdr:colOff>1196164</xdr:colOff>
      <xdr:row>1</xdr:row>
      <xdr:rowOff>620233</xdr:rowOff>
    </xdr:to>
    <xdr:pic>
      <xdr:nvPicPr>
        <xdr:cNvPr id="2" name="Picture 2" descr="D:\Files from 26.08.2104\ICONIC\BA_Logos_png_Anna\BA_Logos_png_Anna\BA_Logo_RGB_white.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1743" y="517657"/>
          <a:ext cx="739796" cy="78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WhiteSpace="0" zoomScale="80" zoomScaleNormal="80" zoomScaleSheetLayoutView="106" workbookViewId="0">
      <selection activeCell="A10" sqref="A10"/>
    </sheetView>
  </sheetViews>
  <sheetFormatPr defaultColWidth="6.5703125" defaultRowHeight="15" x14ac:dyDescent="0.25"/>
  <cols>
    <col min="1" max="1" width="138.140625" style="11" customWidth="1"/>
    <col min="2" max="7" width="6.5703125" style="2"/>
    <col min="8" max="16384" width="6.5703125" style="1"/>
  </cols>
  <sheetData>
    <row r="1" spans="1:7" ht="65.25" customHeight="1" x14ac:dyDescent="0.25">
      <c r="A1" s="33" t="s">
        <v>8</v>
      </c>
    </row>
    <row r="2" spans="1:7" ht="25.5" customHeight="1" x14ac:dyDescent="0.25">
      <c r="A2" s="34" t="s">
        <v>26</v>
      </c>
    </row>
    <row r="3" spans="1:7" ht="25.5" customHeight="1" x14ac:dyDescent="0.25">
      <c r="A3" s="35" t="s">
        <v>22</v>
      </c>
    </row>
    <row r="4" spans="1:7" ht="25.5" customHeight="1" x14ac:dyDescent="0.25">
      <c r="A4" s="34" t="s">
        <v>25</v>
      </c>
    </row>
    <row r="5" spans="1:7" ht="25.5" customHeight="1" x14ac:dyDescent="0.25">
      <c r="A5" s="34" t="s">
        <v>43</v>
      </c>
    </row>
    <row r="6" spans="1:7" ht="78" customHeight="1" x14ac:dyDescent="0.25">
      <c r="A6" s="34" t="s">
        <v>42</v>
      </c>
      <c r="B6" s="1"/>
      <c r="C6" s="1"/>
      <c r="D6" s="1"/>
      <c r="E6" s="1"/>
      <c r="F6" s="1"/>
      <c r="G6" s="1"/>
    </row>
    <row r="7" spans="1:7" ht="87" customHeight="1" x14ac:dyDescent="0.25">
      <c r="A7" s="34" t="s">
        <v>44</v>
      </c>
      <c r="B7" s="1"/>
      <c r="C7" s="1"/>
      <c r="D7" s="1"/>
      <c r="E7" s="1"/>
      <c r="F7" s="1"/>
      <c r="G7" s="1"/>
    </row>
    <row r="8" spans="1:7" ht="54" customHeight="1" x14ac:dyDescent="0.25">
      <c r="A8" s="34" t="s">
        <v>45</v>
      </c>
      <c r="B8" s="1"/>
      <c r="C8" s="1"/>
      <c r="D8" s="1"/>
      <c r="E8" s="1"/>
      <c r="F8" s="1"/>
      <c r="G8" s="1"/>
    </row>
    <row r="9" spans="1:7" s="6" customFormat="1" ht="42.75" customHeight="1" x14ac:dyDescent="0.25">
      <c r="A9" s="34" t="s">
        <v>46</v>
      </c>
    </row>
    <row r="10" spans="1:7" s="6" customFormat="1" ht="66.75" customHeight="1" x14ac:dyDescent="0.25">
      <c r="A10" s="34" t="s">
        <v>47</v>
      </c>
    </row>
  </sheetData>
  <pageMargins left="0.8203125" right="0.6015625" top="0.6640625" bottom="1" header="0.5" footer="0.5"/>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4C96-2A62-48F8-8458-A18F010B535F}">
  <dimension ref="A1:F38"/>
  <sheetViews>
    <sheetView tabSelected="1" zoomScale="80" zoomScaleNormal="80" zoomScaleSheetLayoutView="40" zoomScalePageLayoutView="30" workbookViewId="0">
      <selection activeCell="N17" sqref="N17"/>
    </sheetView>
  </sheetViews>
  <sheetFormatPr defaultColWidth="11.42578125" defaultRowHeight="15.75" x14ac:dyDescent="0.25"/>
  <cols>
    <col min="1" max="1" width="35.140625" style="8" customWidth="1"/>
    <col min="2" max="2" width="35.28515625" style="8" customWidth="1"/>
    <col min="3" max="4" width="20.7109375" style="9" customWidth="1"/>
    <col min="5" max="5" width="21.7109375" style="10" customWidth="1"/>
    <col min="6" max="6" width="11.42578125" style="2"/>
    <col min="7" max="16384" width="11.42578125" style="1"/>
  </cols>
  <sheetData>
    <row r="1" spans="1:6" ht="54" customHeight="1" x14ac:dyDescent="0.25">
      <c r="A1" s="44" t="s">
        <v>7</v>
      </c>
      <c r="B1" s="45"/>
      <c r="C1" s="45"/>
      <c r="D1" s="45"/>
      <c r="E1" s="46"/>
    </row>
    <row r="2" spans="1:6" ht="54" customHeight="1" x14ac:dyDescent="0.25">
      <c r="A2" s="47" t="s">
        <v>34</v>
      </c>
      <c r="B2" s="48"/>
      <c r="C2" s="48"/>
      <c r="D2" s="48"/>
      <c r="E2" s="49"/>
    </row>
    <row r="3" spans="1:6" ht="26.25" customHeight="1" x14ac:dyDescent="0.25">
      <c r="A3" s="52" t="s">
        <v>21</v>
      </c>
      <c r="B3" s="53"/>
      <c r="C3" s="74"/>
      <c r="D3" s="75"/>
      <c r="E3" s="76"/>
    </row>
    <row r="4" spans="1:6" ht="26.25" customHeight="1" x14ac:dyDescent="0.25">
      <c r="A4" s="50" t="s">
        <v>0</v>
      </c>
      <c r="B4" s="51"/>
      <c r="C4" s="77"/>
      <c r="D4" s="78"/>
      <c r="E4" s="79"/>
    </row>
    <row r="5" spans="1:6" ht="62.25" customHeight="1" x14ac:dyDescent="0.25">
      <c r="A5" s="50" t="s">
        <v>20</v>
      </c>
      <c r="B5" s="51"/>
      <c r="C5" s="80"/>
      <c r="D5" s="80"/>
      <c r="E5" s="80"/>
    </row>
    <row r="6" spans="1:6" ht="26.25" customHeight="1" x14ac:dyDescent="0.25">
      <c r="A6" s="50" t="s">
        <v>33</v>
      </c>
      <c r="B6" s="51"/>
      <c r="C6" s="61"/>
      <c r="D6" s="61"/>
      <c r="E6" s="61"/>
    </row>
    <row r="7" spans="1:6" ht="36.75" customHeight="1" x14ac:dyDescent="0.25">
      <c r="A7" s="50" t="s">
        <v>36</v>
      </c>
      <c r="B7" s="51"/>
      <c r="C7" s="61"/>
      <c r="D7" s="61"/>
      <c r="E7" s="61"/>
    </row>
    <row r="8" spans="1:6" ht="26.25" customHeight="1" x14ac:dyDescent="0.25">
      <c r="A8" s="50" t="s">
        <v>28</v>
      </c>
      <c r="B8" s="51"/>
      <c r="C8" s="61"/>
      <c r="D8" s="61"/>
      <c r="E8" s="61"/>
      <c r="F8" s="1"/>
    </row>
    <row r="9" spans="1:6" s="3" customFormat="1" ht="26.25" customHeight="1" x14ac:dyDescent="0.25">
      <c r="A9" s="50" t="s">
        <v>9</v>
      </c>
      <c r="B9" s="51"/>
      <c r="C9" s="61"/>
      <c r="D9" s="61"/>
      <c r="E9" s="61"/>
    </row>
    <row r="10" spans="1:6" s="3" customFormat="1" ht="44.25" customHeight="1" x14ac:dyDescent="0.25">
      <c r="A10" s="50" t="s">
        <v>29</v>
      </c>
      <c r="B10" s="51"/>
      <c r="C10" s="62" t="e">
        <f>C9/C8</f>
        <v>#DIV/0!</v>
      </c>
      <c r="D10" s="63"/>
      <c r="E10" s="64"/>
    </row>
    <row r="11" spans="1:6" s="3" customFormat="1" ht="44.25" customHeight="1" x14ac:dyDescent="0.25">
      <c r="A11" s="50" t="s">
        <v>37</v>
      </c>
      <c r="B11" s="51"/>
      <c r="C11" s="62" t="e">
        <f>C7/C10</f>
        <v>#DIV/0!</v>
      </c>
      <c r="D11" s="63"/>
      <c r="E11" s="64"/>
    </row>
    <row r="12" spans="1:6" ht="26.25" customHeight="1" x14ac:dyDescent="0.25">
      <c r="A12" s="50" t="s">
        <v>30</v>
      </c>
      <c r="B12" s="51"/>
      <c r="C12" s="65"/>
      <c r="D12" s="66"/>
      <c r="E12" s="67"/>
      <c r="F12" s="1"/>
    </row>
    <row r="13" spans="1:6" s="4" customFormat="1" ht="26.25" customHeight="1" x14ac:dyDescent="0.25">
      <c r="A13" s="50" t="s">
        <v>41</v>
      </c>
      <c r="B13" s="51"/>
      <c r="C13" s="68"/>
      <c r="D13" s="69"/>
      <c r="E13" s="70"/>
    </row>
    <row r="14" spans="1:6" s="4" customFormat="1" ht="26.25" customHeight="1" x14ac:dyDescent="0.25">
      <c r="A14" s="90" t="s">
        <v>50</v>
      </c>
      <c r="B14" s="91"/>
      <c r="C14" s="39"/>
      <c r="D14" s="40"/>
      <c r="E14" s="41"/>
    </row>
    <row r="15" spans="1:6" ht="36.75" customHeight="1" x14ac:dyDescent="0.25">
      <c r="A15" s="90" t="s">
        <v>51</v>
      </c>
      <c r="B15" s="91"/>
      <c r="C15" s="71"/>
      <c r="D15" s="72"/>
      <c r="E15" s="73"/>
      <c r="F15" s="1"/>
    </row>
    <row r="16" spans="1:6" s="4" customFormat="1" ht="44.25" customHeight="1" x14ac:dyDescent="0.25">
      <c r="A16" s="57"/>
      <c r="B16" s="58"/>
      <c r="C16" s="31" t="s">
        <v>15</v>
      </c>
      <c r="D16" s="31" t="s">
        <v>10</v>
      </c>
      <c r="E16" s="31" t="s">
        <v>16</v>
      </c>
    </row>
    <row r="17" spans="1:6" ht="27" customHeight="1" x14ac:dyDescent="0.25">
      <c r="A17" s="59" t="s">
        <v>32</v>
      </c>
      <c r="B17" s="31" t="s">
        <v>5</v>
      </c>
      <c r="C17" s="25"/>
      <c r="D17" s="25"/>
      <c r="E17" s="26"/>
      <c r="F17" s="1"/>
    </row>
    <row r="18" spans="1:6" s="5" customFormat="1" ht="27" customHeight="1" x14ac:dyDescent="0.25">
      <c r="A18" s="60"/>
      <c r="B18" s="31" t="s">
        <v>1</v>
      </c>
      <c r="C18" s="25"/>
      <c r="D18" s="25"/>
      <c r="E18" s="26"/>
    </row>
    <row r="19" spans="1:6" s="6" customFormat="1" ht="27" customHeight="1" x14ac:dyDescent="0.25">
      <c r="A19" s="60"/>
      <c r="B19" s="31" t="s">
        <v>2</v>
      </c>
      <c r="C19" s="25"/>
      <c r="D19" s="25"/>
      <c r="E19" s="26"/>
    </row>
    <row r="20" spans="1:6" s="6" customFormat="1" ht="27" customHeight="1" x14ac:dyDescent="0.25">
      <c r="A20" s="60"/>
      <c r="B20" s="31" t="s">
        <v>3</v>
      </c>
      <c r="C20" s="25"/>
      <c r="D20" s="25"/>
      <c r="E20" s="26"/>
    </row>
    <row r="21" spans="1:6" s="3" customFormat="1" ht="27" customHeight="1" x14ac:dyDescent="0.25">
      <c r="A21" s="60"/>
      <c r="B21" s="31" t="s">
        <v>4</v>
      </c>
      <c r="C21" s="25"/>
      <c r="D21" s="25"/>
      <c r="E21" s="26"/>
    </row>
    <row r="22" spans="1:6" s="3" customFormat="1" ht="27" customHeight="1" x14ac:dyDescent="0.25">
      <c r="A22" s="60"/>
      <c r="B22" s="31" t="s">
        <v>6</v>
      </c>
      <c r="C22" s="25"/>
      <c r="D22" s="25"/>
      <c r="E22" s="26"/>
    </row>
    <row r="23" spans="1:6" s="3" customFormat="1" ht="27" customHeight="1" x14ac:dyDescent="0.25">
      <c r="A23" s="60"/>
      <c r="B23" s="31" t="s">
        <v>11</v>
      </c>
      <c r="C23" s="25"/>
      <c r="D23" s="25"/>
      <c r="E23" s="26"/>
    </row>
    <row r="24" spans="1:6" s="3" customFormat="1" ht="27" customHeight="1" x14ac:dyDescent="0.25">
      <c r="A24" s="60"/>
      <c r="B24" s="31" t="s">
        <v>12</v>
      </c>
      <c r="C24" s="25"/>
      <c r="D24" s="25"/>
      <c r="E24" s="26"/>
    </row>
    <row r="25" spans="1:6" s="6" customFormat="1" ht="27" customHeight="1" x14ac:dyDescent="0.25">
      <c r="A25" s="60"/>
      <c r="B25" s="31" t="s">
        <v>13</v>
      </c>
      <c r="C25" s="25"/>
      <c r="D25" s="25"/>
      <c r="E25" s="26"/>
    </row>
    <row r="26" spans="1:6" s="3" customFormat="1" ht="27" customHeight="1" x14ac:dyDescent="0.25">
      <c r="A26" s="60"/>
      <c r="B26" s="31" t="s">
        <v>14</v>
      </c>
      <c r="C26" s="25"/>
      <c r="D26" s="25"/>
      <c r="E26" s="26"/>
    </row>
    <row r="27" spans="1:6" s="3" customFormat="1" ht="27" customHeight="1" x14ac:dyDescent="0.25">
      <c r="A27" s="43" t="s">
        <v>19</v>
      </c>
      <c r="B27" s="43"/>
      <c r="C27" s="43"/>
      <c r="D27" s="43"/>
      <c r="E27" s="27" t="e">
        <f>AVERAGE(E17:E26)</f>
        <v>#DIV/0!</v>
      </c>
    </row>
    <row r="28" spans="1:6" s="3" customFormat="1" ht="27" customHeight="1" thickBot="1" x14ac:dyDescent="0.3">
      <c r="A28" s="54" t="s">
        <v>18</v>
      </c>
      <c r="B28" s="55"/>
      <c r="C28" s="55"/>
      <c r="D28" s="56"/>
      <c r="E28" s="28" t="e">
        <f>STDEV(E17:E26)</f>
        <v>#DIV/0!</v>
      </c>
    </row>
    <row r="29" spans="1:6" s="7" customFormat="1" ht="48" customHeight="1" thickBot="1" x14ac:dyDescent="0.3">
      <c r="A29" s="43" t="s">
        <v>17</v>
      </c>
      <c r="B29" s="43"/>
      <c r="C29" s="43"/>
      <c r="D29" s="54"/>
      <c r="E29" s="29" t="e">
        <f>E28/E27</f>
        <v>#DIV/0!</v>
      </c>
    </row>
    <row r="30" spans="1:6" s="3" customFormat="1" ht="27.75" customHeight="1" x14ac:dyDescent="0.25">
      <c r="A30" s="43" t="s">
        <v>40</v>
      </c>
      <c r="B30" s="43"/>
      <c r="C30" s="43"/>
      <c r="D30" s="43"/>
      <c r="E30" s="30" t="e">
        <f>E27*C10</f>
        <v>#DIV/0!</v>
      </c>
    </row>
    <row r="31" spans="1:6" s="6" customFormat="1" ht="24.75" customHeight="1" x14ac:dyDescent="0.25">
      <c r="A31" s="42"/>
      <c r="B31" s="42"/>
      <c r="C31" s="42"/>
      <c r="D31" s="42"/>
      <c r="E31" s="42"/>
    </row>
    <row r="32" spans="1:6" ht="30.75" customHeight="1" x14ac:dyDescent="0.25">
      <c r="A32" s="43" t="s">
        <v>52</v>
      </c>
      <c r="B32" s="43"/>
      <c r="C32" s="43"/>
      <c r="D32" s="43"/>
      <c r="E32" s="26"/>
      <c r="F32" s="1"/>
    </row>
    <row r="33" spans="1:6" ht="37.5" customHeight="1" x14ac:dyDescent="0.25">
      <c r="A33" s="43" t="s">
        <v>53</v>
      </c>
      <c r="B33" s="43"/>
      <c r="C33" s="43"/>
      <c r="D33" s="43"/>
      <c r="E33" s="36" t="e">
        <f>E30-E32</f>
        <v>#DIV/0!</v>
      </c>
      <c r="F33" s="1"/>
    </row>
    <row r="34" spans="1:6" x14ac:dyDescent="0.25">
      <c r="F34" s="1"/>
    </row>
    <row r="35" spans="1:6" x14ac:dyDescent="0.25">
      <c r="F35" s="1"/>
    </row>
    <row r="36" spans="1:6" x14ac:dyDescent="0.25">
      <c r="F36" s="1"/>
    </row>
    <row r="37" spans="1:6" x14ac:dyDescent="0.25">
      <c r="F37" s="1"/>
    </row>
    <row r="38" spans="1:6" x14ac:dyDescent="0.25">
      <c r="F38" s="1"/>
    </row>
  </sheetData>
  <mergeCells count="36">
    <mergeCell ref="A28:D28"/>
    <mergeCell ref="A29:D29"/>
    <mergeCell ref="A30:D30"/>
    <mergeCell ref="A31:E31"/>
    <mergeCell ref="A32:D32"/>
    <mergeCell ref="A33:D33"/>
    <mergeCell ref="A14:B14"/>
    <mergeCell ref="A15:B15"/>
    <mergeCell ref="C15:E15"/>
    <mergeCell ref="A16:B16"/>
    <mergeCell ref="A17:A26"/>
    <mergeCell ref="A27:D27"/>
    <mergeCell ref="A11:B11"/>
    <mergeCell ref="C11:E11"/>
    <mergeCell ref="A12:B12"/>
    <mergeCell ref="C12:E12"/>
    <mergeCell ref="A13:B13"/>
    <mergeCell ref="C13:E13"/>
    <mergeCell ref="A8:B8"/>
    <mergeCell ref="C8:E8"/>
    <mergeCell ref="A9:B9"/>
    <mergeCell ref="C9:E9"/>
    <mergeCell ref="A10:B10"/>
    <mergeCell ref="C10:E10"/>
    <mergeCell ref="A5:B5"/>
    <mergeCell ref="C5:E5"/>
    <mergeCell ref="A6:B6"/>
    <mergeCell ref="C6:E6"/>
    <mergeCell ref="A7:B7"/>
    <mergeCell ref="C7:E7"/>
    <mergeCell ref="A1:E1"/>
    <mergeCell ref="A2:E2"/>
    <mergeCell ref="A3:B3"/>
    <mergeCell ref="C3:E3"/>
    <mergeCell ref="A4:B4"/>
    <mergeCell ref="C4:E4"/>
  </mergeCells>
  <pageMargins left="0.8203125" right="0.6015625" top="0.6640625" bottom="1" header="0.5" footer="0.5"/>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02D9-0F69-4408-8FC1-B5FEC1D493A8}">
  <sheetPr>
    <pageSetUpPr fitToPage="1"/>
  </sheetPr>
  <dimension ref="A1:F38"/>
  <sheetViews>
    <sheetView zoomScale="80" zoomScaleNormal="80" zoomScaleSheetLayoutView="40" zoomScalePageLayoutView="30" workbookViewId="0">
      <selection activeCell="A14" sqref="A14:B14"/>
    </sheetView>
  </sheetViews>
  <sheetFormatPr defaultColWidth="11.42578125" defaultRowHeight="15.75" x14ac:dyDescent="0.25"/>
  <cols>
    <col min="1" max="1" width="35.140625" style="8" customWidth="1"/>
    <col min="2" max="2" width="35.28515625" style="8" customWidth="1"/>
    <col min="3" max="4" width="20.7109375" style="9" customWidth="1"/>
    <col min="5" max="5" width="21.7109375" style="10" customWidth="1"/>
    <col min="6" max="6" width="11.42578125" style="2"/>
    <col min="7" max="16384" width="11.42578125" style="1"/>
  </cols>
  <sheetData>
    <row r="1" spans="1:6" ht="34.5" customHeight="1" x14ac:dyDescent="0.25">
      <c r="A1" s="81" t="s">
        <v>7</v>
      </c>
      <c r="B1" s="82"/>
      <c r="C1" s="82"/>
      <c r="D1" s="82"/>
      <c r="E1" s="83"/>
    </row>
    <row r="2" spans="1:6" ht="34.5" customHeight="1" x14ac:dyDescent="0.25">
      <c r="A2" s="84" t="s">
        <v>34</v>
      </c>
      <c r="B2" s="85"/>
      <c r="C2" s="85"/>
      <c r="D2" s="85"/>
      <c r="E2" s="86"/>
    </row>
    <row r="3" spans="1:6" ht="26.25" customHeight="1" x14ac:dyDescent="0.25">
      <c r="A3" s="92" t="s">
        <v>21</v>
      </c>
      <c r="B3" s="93"/>
      <c r="C3" s="94"/>
      <c r="D3" s="95"/>
      <c r="E3" s="96"/>
    </row>
    <row r="4" spans="1:6" ht="26.25" customHeight="1" x14ac:dyDescent="0.25">
      <c r="A4" s="97" t="s">
        <v>0</v>
      </c>
      <c r="B4" s="98"/>
      <c r="C4" s="99"/>
      <c r="D4" s="100"/>
      <c r="E4" s="101"/>
    </row>
    <row r="5" spans="1:6" ht="62.25" customHeight="1" x14ac:dyDescent="0.25">
      <c r="A5" s="97" t="s">
        <v>20</v>
      </c>
      <c r="B5" s="98"/>
      <c r="C5" s="102"/>
      <c r="D5" s="102"/>
      <c r="E5" s="102"/>
    </row>
    <row r="6" spans="1:6" ht="26.25" customHeight="1" x14ac:dyDescent="0.25">
      <c r="A6" s="97" t="s">
        <v>33</v>
      </c>
      <c r="B6" s="98"/>
      <c r="C6" s="103"/>
      <c r="D6" s="103"/>
      <c r="E6" s="103"/>
    </row>
    <row r="7" spans="1:6" ht="36.75" customHeight="1" x14ac:dyDescent="0.25">
      <c r="A7" s="97" t="s">
        <v>36</v>
      </c>
      <c r="B7" s="98"/>
      <c r="C7" s="103"/>
      <c r="D7" s="103"/>
      <c r="E7" s="103"/>
    </row>
    <row r="8" spans="1:6" ht="26.25" customHeight="1" x14ac:dyDescent="0.25">
      <c r="A8" s="97" t="s">
        <v>28</v>
      </c>
      <c r="B8" s="98"/>
      <c r="C8" s="103"/>
      <c r="D8" s="103"/>
      <c r="E8" s="103"/>
      <c r="F8" s="1"/>
    </row>
    <row r="9" spans="1:6" s="3" customFormat="1" ht="26.25" customHeight="1" x14ac:dyDescent="0.25">
      <c r="A9" s="97" t="s">
        <v>9</v>
      </c>
      <c r="B9" s="98"/>
      <c r="C9" s="103"/>
      <c r="D9" s="103"/>
      <c r="E9" s="103"/>
    </row>
    <row r="10" spans="1:6" s="3" customFormat="1" ht="44.25" customHeight="1" x14ac:dyDescent="0.25">
      <c r="A10" s="97" t="s">
        <v>29</v>
      </c>
      <c r="B10" s="98"/>
      <c r="C10" s="104"/>
      <c r="D10" s="105"/>
      <c r="E10" s="106"/>
    </row>
    <row r="11" spans="1:6" s="3" customFormat="1" ht="44.25" customHeight="1" x14ac:dyDescent="0.25">
      <c r="A11" s="97" t="s">
        <v>37</v>
      </c>
      <c r="B11" s="98"/>
      <c r="C11" s="104"/>
      <c r="D11" s="105"/>
      <c r="E11" s="106"/>
    </row>
    <row r="12" spans="1:6" ht="26.25" customHeight="1" x14ac:dyDescent="0.25">
      <c r="A12" s="97" t="s">
        <v>30</v>
      </c>
      <c r="B12" s="98"/>
      <c r="C12" s="107"/>
      <c r="D12" s="108"/>
      <c r="E12" s="109"/>
      <c r="F12" s="1"/>
    </row>
    <row r="13" spans="1:6" s="4" customFormat="1" ht="26.25" customHeight="1" x14ac:dyDescent="0.25">
      <c r="A13" s="97" t="s">
        <v>41</v>
      </c>
      <c r="B13" s="98"/>
      <c r="C13" s="110"/>
      <c r="D13" s="111"/>
      <c r="E13" s="112"/>
    </row>
    <row r="14" spans="1:6" s="4" customFormat="1" ht="26.25" customHeight="1" x14ac:dyDescent="0.25">
      <c r="A14" s="97" t="s">
        <v>50</v>
      </c>
      <c r="B14" s="98"/>
      <c r="C14" s="113"/>
      <c r="D14" s="114"/>
      <c r="E14" s="115"/>
    </row>
    <row r="15" spans="1:6" ht="41.25" customHeight="1" x14ac:dyDescent="0.25">
      <c r="A15" s="97" t="s">
        <v>51</v>
      </c>
      <c r="B15" s="98"/>
      <c r="C15" s="116"/>
      <c r="D15" s="117"/>
      <c r="E15" s="118"/>
      <c r="F15" s="1"/>
    </row>
    <row r="16" spans="1:6" s="4" customFormat="1" ht="42.75" customHeight="1" x14ac:dyDescent="0.25">
      <c r="A16" s="119"/>
      <c r="B16" s="120"/>
      <c r="C16" s="121" t="s">
        <v>15</v>
      </c>
      <c r="D16" s="121" t="s">
        <v>10</v>
      </c>
      <c r="E16" s="121" t="s">
        <v>16</v>
      </c>
    </row>
    <row r="17" spans="1:6" ht="27" customHeight="1" x14ac:dyDescent="0.25">
      <c r="A17" s="122" t="s">
        <v>32</v>
      </c>
      <c r="B17" s="123" t="s">
        <v>5</v>
      </c>
      <c r="C17" s="124"/>
      <c r="D17" s="124"/>
      <c r="E17" s="125"/>
      <c r="F17" s="1"/>
    </row>
    <row r="18" spans="1:6" s="5" customFormat="1" ht="27" customHeight="1" x14ac:dyDescent="0.25">
      <c r="A18" s="126"/>
      <c r="B18" s="123" t="s">
        <v>1</v>
      </c>
      <c r="C18" s="124"/>
      <c r="D18" s="124"/>
      <c r="E18" s="125"/>
    </row>
    <row r="19" spans="1:6" s="6" customFormat="1" ht="27" customHeight="1" x14ac:dyDescent="0.25">
      <c r="A19" s="126"/>
      <c r="B19" s="123" t="s">
        <v>2</v>
      </c>
      <c r="C19" s="124"/>
      <c r="D19" s="124"/>
      <c r="E19" s="125"/>
    </row>
    <row r="20" spans="1:6" s="6" customFormat="1" ht="27" customHeight="1" x14ac:dyDescent="0.25">
      <c r="A20" s="126"/>
      <c r="B20" s="123" t="s">
        <v>3</v>
      </c>
      <c r="C20" s="124"/>
      <c r="D20" s="124"/>
      <c r="E20" s="125"/>
    </row>
    <row r="21" spans="1:6" s="3" customFormat="1" ht="27" customHeight="1" x14ac:dyDescent="0.25">
      <c r="A21" s="126"/>
      <c r="B21" s="123" t="s">
        <v>4</v>
      </c>
      <c r="C21" s="124"/>
      <c r="D21" s="124"/>
      <c r="E21" s="125"/>
    </row>
    <row r="22" spans="1:6" s="3" customFormat="1" ht="27" customHeight="1" x14ac:dyDescent="0.25">
      <c r="A22" s="126"/>
      <c r="B22" s="123" t="s">
        <v>6</v>
      </c>
      <c r="C22" s="124"/>
      <c r="D22" s="124"/>
      <c r="E22" s="125"/>
    </row>
    <row r="23" spans="1:6" s="3" customFormat="1" ht="27" customHeight="1" x14ac:dyDescent="0.25">
      <c r="A23" s="126"/>
      <c r="B23" s="123" t="s">
        <v>11</v>
      </c>
      <c r="C23" s="124"/>
      <c r="D23" s="124"/>
      <c r="E23" s="125"/>
    </row>
    <row r="24" spans="1:6" s="3" customFormat="1" ht="27" customHeight="1" x14ac:dyDescent="0.25">
      <c r="A24" s="126"/>
      <c r="B24" s="123" t="s">
        <v>12</v>
      </c>
      <c r="C24" s="124"/>
      <c r="D24" s="124"/>
      <c r="E24" s="125"/>
    </row>
    <row r="25" spans="1:6" s="6" customFormat="1" ht="27" customHeight="1" x14ac:dyDescent="0.25">
      <c r="A25" s="126"/>
      <c r="B25" s="123" t="s">
        <v>13</v>
      </c>
      <c r="C25" s="124"/>
      <c r="D25" s="124"/>
      <c r="E25" s="125"/>
    </row>
    <row r="26" spans="1:6" s="3" customFormat="1" ht="27" customHeight="1" x14ac:dyDescent="0.25">
      <c r="A26" s="126"/>
      <c r="B26" s="123" t="s">
        <v>14</v>
      </c>
      <c r="C26" s="124"/>
      <c r="D26" s="124"/>
      <c r="E26" s="125"/>
    </row>
    <row r="27" spans="1:6" s="3" customFormat="1" ht="27" customHeight="1" x14ac:dyDescent="0.25">
      <c r="A27" s="127" t="s">
        <v>19</v>
      </c>
      <c r="B27" s="127"/>
      <c r="C27" s="127"/>
      <c r="D27" s="127"/>
      <c r="E27" s="128"/>
    </row>
    <row r="28" spans="1:6" s="3" customFormat="1" ht="27" customHeight="1" thickBot="1" x14ac:dyDescent="0.3">
      <c r="A28" s="129" t="s">
        <v>18</v>
      </c>
      <c r="B28" s="130"/>
      <c r="C28" s="130"/>
      <c r="D28" s="131"/>
      <c r="E28" s="132"/>
    </row>
    <row r="29" spans="1:6" s="7" customFormat="1" ht="48" customHeight="1" thickBot="1" x14ac:dyDescent="0.3">
      <c r="A29" s="127" t="s">
        <v>17</v>
      </c>
      <c r="B29" s="127"/>
      <c r="C29" s="127"/>
      <c r="D29" s="129"/>
      <c r="E29" s="133"/>
    </row>
    <row r="30" spans="1:6" s="3" customFormat="1" ht="42" customHeight="1" x14ac:dyDescent="0.25">
      <c r="A30" s="127" t="s">
        <v>40</v>
      </c>
      <c r="B30" s="127"/>
      <c r="C30" s="127"/>
      <c r="D30" s="127"/>
      <c r="E30" s="134"/>
    </row>
    <row r="31" spans="1:6" s="6" customFormat="1" ht="24.75" customHeight="1" x14ac:dyDescent="0.25">
      <c r="A31" s="87"/>
      <c r="B31" s="87"/>
      <c r="C31" s="87"/>
      <c r="D31" s="87"/>
      <c r="E31" s="87"/>
    </row>
    <row r="32" spans="1:6" ht="30.75" customHeight="1" x14ac:dyDescent="0.25">
      <c r="A32" s="88" t="s">
        <v>52</v>
      </c>
      <c r="B32" s="88"/>
      <c r="C32" s="88"/>
      <c r="D32" s="88"/>
      <c r="E32" s="38"/>
      <c r="F32" s="1"/>
    </row>
    <row r="33" spans="1:6" ht="37.5" customHeight="1" x14ac:dyDescent="0.25">
      <c r="A33" s="88" t="s">
        <v>53</v>
      </c>
      <c r="B33" s="88"/>
      <c r="C33" s="88"/>
      <c r="D33" s="88"/>
      <c r="E33" s="89"/>
      <c r="F33" s="1"/>
    </row>
    <row r="34" spans="1:6" x14ac:dyDescent="0.25">
      <c r="F34" s="1"/>
    </row>
    <row r="35" spans="1:6" x14ac:dyDescent="0.25">
      <c r="F35" s="1"/>
    </row>
    <row r="36" spans="1:6" x14ac:dyDescent="0.25">
      <c r="F36" s="1"/>
    </row>
    <row r="37" spans="1:6" x14ac:dyDescent="0.25">
      <c r="F37" s="1"/>
    </row>
    <row r="38" spans="1:6" x14ac:dyDescent="0.25">
      <c r="F38" s="1"/>
    </row>
  </sheetData>
  <mergeCells count="36">
    <mergeCell ref="A28:D28"/>
    <mergeCell ref="A29:D29"/>
    <mergeCell ref="A30:D30"/>
    <mergeCell ref="A31:E31"/>
    <mergeCell ref="A32:D32"/>
    <mergeCell ref="A33:D33"/>
    <mergeCell ref="A14:B14"/>
    <mergeCell ref="A15:B15"/>
    <mergeCell ref="C15:E15"/>
    <mergeCell ref="A16:B16"/>
    <mergeCell ref="A17:A26"/>
    <mergeCell ref="A27:D27"/>
    <mergeCell ref="A11:B11"/>
    <mergeCell ref="C11:E11"/>
    <mergeCell ref="A12:B12"/>
    <mergeCell ref="C12:E12"/>
    <mergeCell ref="A13:B13"/>
    <mergeCell ref="C13:E13"/>
    <mergeCell ref="A8:B8"/>
    <mergeCell ref="C8:E8"/>
    <mergeCell ref="A9:B9"/>
    <mergeCell ref="C9:E9"/>
    <mergeCell ref="A10:B10"/>
    <mergeCell ref="C10:E10"/>
    <mergeCell ref="A5:B5"/>
    <mergeCell ref="C5:E5"/>
    <mergeCell ref="A6:B6"/>
    <mergeCell ref="C6:E6"/>
    <mergeCell ref="A7:B7"/>
    <mergeCell ref="C7:E7"/>
    <mergeCell ref="A1:E1"/>
    <mergeCell ref="A2:E2"/>
    <mergeCell ref="A3:B3"/>
    <mergeCell ref="C3:E3"/>
    <mergeCell ref="A4:B4"/>
    <mergeCell ref="C4:E4"/>
  </mergeCells>
  <pageMargins left="0.8203125" right="0.6015625" top="0.6640625" bottom="1" header="0.5" footer="0.5"/>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3"/>
  <sheetViews>
    <sheetView showWhiteSpace="0" topLeftCell="A10" zoomScale="91" zoomScaleNormal="91" zoomScaleSheetLayoutView="86" zoomScalePageLayoutView="60" workbookViewId="0">
      <selection activeCell="I20" sqref="I20"/>
    </sheetView>
  </sheetViews>
  <sheetFormatPr defaultColWidth="11.42578125" defaultRowHeight="15.75" x14ac:dyDescent="0.25"/>
  <cols>
    <col min="1" max="1" width="24.5703125" style="23" customWidth="1"/>
    <col min="2" max="2" width="30.85546875" style="23" customWidth="1"/>
    <col min="3" max="4" width="23.28515625" style="23" customWidth="1"/>
    <col min="5" max="5" width="23.28515625" style="24" customWidth="1"/>
    <col min="6" max="6" width="29.140625" style="13" bestFit="1" customWidth="1"/>
    <col min="7" max="7" width="14.5703125" style="13" customWidth="1"/>
    <col min="8" max="8" width="11.5703125" style="13" bestFit="1" customWidth="1"/>
    <col min="9" max="9" width="11.42578125" style="13"/>
    <col min="10" max="13" width="11.5703125" style="13" bestFit="1" customWidth="1"/>
    <col min="14" max="17" width="12.42578125" style="13" bestFit="1" customWidth="1"/>
    <col min="18" max="18" width="11.42578125" style="13"/>
    <col min="19" max="16384" width="11.42578125" style="14"/>
  </cols>
  <sheetData>
    <row r="1" spans="1:18" ht="54" customHeight="1" x14ac:dyDescent="0.25">
      <c r="A1" s="44" t="s">
        <v>7</v>
      </c>
      <c r="B1" s="45"/>
      <c r="C1" s="45"/>
      <c r="D1" s="45"/>
      <c r="E1" s="46"/>
    </row>
    <row r="2" spans="1:18" ht="54" customHeight="1" x14ac:dyDescent="0.25">
      <c r="A2" s="47" t="s">
        <v>34</v>
      </c>
      <c r="B2" s="48"/>
      <c r="C2" s="48"/>
      <c r="D2" s="48"/>
      <c r="E2" s="49"/>
    </row>
    <row r="3" spans="1:18" ht="25.5" customHeight="1" x14ac:dyDescent="0.25">
      <c r="A3" s="52" t="s">
        <v>21</v>
      </c>
      <c r="B3" s="53"/>
      <c r="C3" s="74" t="s">
        <v>23</v>
      </c>
      <c r="D3" s="75"/>
      <c r="E3" s="76"/>
    </row>
    <row r="4" spans="1:18" ht="25.5" customHeight="1" x14ac:dyDescent="0.25">
      <c r="A4" s="50" t="s">
        <v>0</v>
      </c>
      <c r="B4" s="51"/>
      <c r="C4" s="77">
        <v>41922</v>
      </c>
      <c r="D4" s="78"/>
      <c r="E4" s="79"/>
    </row>
    <row r="5" spans="1:18" ht="57" customHeight="1" x14ac:dyDescent="0.25">
      <c r="A5" s="50" t="s">
        <v>20</v>
      </c>
      <c r="B5" s="51"/>
      <c r="C5" s="80" t="s">
        <v>27</v>
      </c>
      <c r="D5" s="80"/>
      <c r="E5" s="80"/>
    </row>
    <row r="6" spans="1:18" ht="31.5" customHeight="1" x14ac:dyDescent="0.25">
      <c r="A6" s="50" t="s">
        <v>33</v>
      </c>
      <c r="B6" s="51"/>
      <c r="C6" s="61" t="s">
        <v>35</v>
      </c>
      <c r="D6" s="61"/>
      <c r="E6" s="61"/>
    </row>
    <row r="7" spans="1:18" ht="43.5" customHeight="1" x14ac:dyDescent="0.25">
      <c r="A7" s="50" t="s">
        <v>36</v>
      </c>
      <c r="B7" s="51"/>
      <c r="C7" s="61">
        <v>30</v>
      </c>
      <c r="D7" s="61"/>
      <c r="E7" s="61"/>
    </row>
    <row r="8" spans="1:18" ht="25.5" customHeight="1" x14ac:dyDescent="0.25">
      <c r="A8" s="50" t="s">
        <v>28</v>
      </c>
      <c r="B8" s="51"/>
      <c r="C8" s="61">
        <v>10</v>
      </c>
      <c r="D8" s="61"/>
      <c r="E8" s="61"/>
    </row>
    <row r="9" spans="1:18" ht="25.5" customHeight="1" x14ac:dyDescent="0.25">
      <c r="A9" s="50" t="s">
        <v>9</v>
      </c>
      <c r="B9" s="51"/>
      <c r="C9" s="61">
        <v>107</v>
      </c>
      <c r="D9" s="61"/>
      <c r="E9" s="61"/>
    </row>
    <row r="10" spans="1:18" ht="40.5" customHeight="1" x14ac:dyDescent="0.25">
      <c r="A10" s="50" t="s">
        <v>29</v>
      </c>
      <c r="B10" s="51"/>
      <c r="C10" s="62">
        <f>C9/C8</f>
        <v>10.7</v>
      </c>
      <c r="D10" s="63"/>
      <c r="E10" s="64"/>
      <c r="F10" s="14"/>
      <c r="G10" s="14"/>
      <c r="H10" s="14"/>
      <c r="I10" s="14"/>
      <c r="J10" s="14"/>
      <c r="K10" s="14"/>
      <c r="L10" s="14"/>
      <c r="M10" s="14"/>
      <c r="N10" s="14"/>
      <c r="O10" s="14"/>
      <c r="P10" s="14"/>
      <c r="Q10" s="14"/>
      <c r="R10" s="14"/>
    </row>
    <row r="11" spans="1:18" ht="40.5" customHeight="1" x14ac:dyDescent="0.25">
      <c r="A11" s="50" t="s">
        <v>37</v>
      </c>
      <c r="B11" s="51"/>
      <c r="C11" s="62">
        <f>C7/C10</f>
        <v>2.8037383177570097</v>
      </c>
      <c r="D11" s="63"/>
      <c r="E11" s="64"/>
      <c r="F11" s="14"/>
      <c r="G11" s="14"/>
      <c r="H11" s="14"/>
      <c r="I11" s="14"/>
      <c r="J11" s="14"/>
      <c r="K11" s="14"/>
      <c r="L11" s="14"/>
      <c r="M11" s="14"/>
      <c r="N11" s="14"/>
      <c r="O11" s="14"/>
      <c r="P11" s="14"/>
      <c r="Q11" s="14"/>
      <c r="R11" s="14"/>
    </row>
    <row r="12" spans="1:18" s="16" customFormat="1" ht="26.25" customHeight="1" x14ac:dyDescent="0.25">
      <c r="A12" s="50" t="s">
        <v>30</v>
      </c>
      <c r="B12" s="51"/>
      <c r="C12" s="65" t="s">
        <v>24</v>
      </c>
      <c r="D12" s="66"/>
      <c r="E12" s="67"/>
      <c r="F12" s="15"/>
      <c r="G12" s="15"/>
      <c r="H12" s="15"/>
      <c r="J12" s="15"/>
      <c r="K12" s="15"/>
    </row>
    <row r="13" spans="1:18" s="16" customFormat="1" ht="26.25" customHeight="1" x14ac:dyDescent="0.25">
      <c r="A13" s="50" t="s">
        <v>41</v>
      </c>
      <c r="B13" s="51"/>
      <c r="C13" s="68" t="s">
        <v>31</v>
      </c>
      <c r="D13" s="69"/>
      <c r="E13" s="70"/>
      <c r="F13" s="15"/>
      <c r="G13" s="15"/>
      <c r="H13" s="15"/>
      <c r="J13" s="15"/>
      <c r="K13" s="15"/>
    </row>
    <row r="14" spans="1:18" s="16" customFormat="1" ht="26.25" customHeight="1" x14ac:dyDescent="0.25">
      <c r="A14" s="50" t="s">
        <v>48</v>
      </c>
      <c r="B14" s="51"/>
      <c r="C14" s="71" t="s">
        <v>49</v>
      </c>
      <c r="D14" s="72"/>
      <c r="E14" s="73"/>
      <c r="F14" s="15"/>
      <c r="G14" s="15"/>
      <c r="H14" s="15"/>
      <c r="J14" s="15"/>
      <c r="K14" s="15"/>
    </row>
    <row r="15" spans="1:18" ht="42" customHeight="1" x14ac:dyDescent="0.25">
      <c r="A15" s="57"/>
      <c r="B15" s="58"/>
      <c r="C15" s="32" t="s">
        <v>15</v>
      </c>
      <c r="D15" s="32" t="s">
        <v>10</v>
      </c>
      <c r="E15" s="32" t="s">
        <v>16</v>
      </c>
      <c r="L15" s="14"/>
      <c r="M15" s="14"/>
      <c r="N15" s="14"/>
      <c r="O15" s="14"/>
      <c r="P15" s="14"/>
      <c r="Q15" s="14"/>
      <c r="R15" s="14"/>
    </row>
    <row r="16" spans="1:18" s="18" customFormat="1" ht="23.25" customHeight="1" x14ac:dyDescent="0.25">
      <c r="A16" s="59" t="s">
        <v>32</v>
      </c>
      <c r="B16" s="31" t="s">
        <v>5</v>
      </c>
      <c r="C16" s="25">
        <v>0.4236111111111111</v>
      </c>
      <c r="D16" s="25">
        <v>0.46527777777777773</v>
      </c>
      <c r="E16" s="26">
        <v>4.8</v>
      </c>
      <c r="F16" s="17"/>
      <c r="G16" s="17"/>
      <c r="H16" s="17"/>
      <c r="J16" s="17"/>
      <c r="K16" s="17"/>
    </row>
    <row r="17" spans="1:18" ht="23.25" customHeight="1" x14ac:dyDescent="0.25">
      <c r="A17" s="60"/>
      <c r="B17" s="31" t="s">
        <v>1</v>
      </c>
      <c r="C17" s="25">
        <v>0.42499999999999999</v>
      </c>
      <c r="D17" s="25">
        <v>0.46666666666666662</v>
      </c>
      <c r="E17" s="26">
        <v>4.0999999999999996</v>
      </c>
      <c r="L17" s="14"/>
      <c r="M17" s="14"/>
      <c r="N17" s="14"/>
      <c r="O17" s="14"/>
      <c r="P17" s="14"/>
      <c r="Q17" s="14"/>
      <c r="R17" s="14"/>
    </row>
    <row r="18" spans="1:18" s="19" customFormat="1" ht="23.25" customHeight="1" x14ac:dyDescent="0.25">
      <c r="A18" s="60"/>
      <c r="B18" s="31" t="s">
        <v>2</v>
      </c>
      <c r="C18" s="25">
        <v>0.42638888888888887</v>
      </c>
      <c r="D18" s="25">
        <v>0.4680555555555555</v>
      </c>
      <c r="E18" s="26">
        <v>6.2</v>
      </c>
    </row>
    <row r="19" spans="1:18" s="21" customFormat="1" ht="23.25" customHeight="1" x14ac:dyDescent="0.25">
      <c r="A19" s="60"/>
      <c r="B19" s="31" t="s">
        <v>3</v>
      </c>
      <c r="C19" s="25">
        <v>0.42777777777777781</v>
      </c>
      <c r="D19" s="25">
        <v>0.4694444444444445</v>
      </c>
      <c r="E19" s="26">
        <v>5.3</v>
      </c>
      <c r="F19" s="13"/>
      <c r="G19" s="20"/>
      <c r="H19" s="20"/>
      <c r="J19" s="20"/>
      <c r="K19" s="20"/>
    </row>
    <row r="20" spans="1:18" s="21" customFormat="1" ht="23.25" customHeight="1" x14ac:dyDescent="0.25">
      <c r="A20" s="60"/>
      <c r="B20" s="31" t="s">
        <v>4</v>
      </c>
      <c r="C20" s="25">
        <v>0.4291666666666667</v>
      </c>
      <c r="D20" s="25">
        <v>0.47083333333333338</v>
      </c>
      <c r="E20" s="26">
        <v>3.88</v>
      </c>
      <c r="F20" s="13"/>
      <c r="G20" s="20"/>
      <c r="H20" s="20"/>
      <c r="J20" s="20"/>
      <c r="K20" s="20"/>
    </row>
    <row r="21" spans="1:18" s="16" customFormat="1" ht="23.25" customHeight="1" x14ac:dyDescent="0.25">
      <c r="A21" s="60"/>
      <c r="B21" s="31" t="s">
        <v>6</v>
      </c>
      <c r="C21" s="25">
        <v>0.43055555555555558</v>
      </c>
      <c r="D21" s="25">
        <v>0.47222222222222227</v>
      </c>
      <c r="E21" s="26">
        <v>4.8899999999999997</v>
      </c>
      <c r="F21" s="15"/>
      <c r="G21" s="15"/>
      <c r="H21" s="15"/>
      <c r="J21" s="15"/>
      <c r="K21" s="15"/>
    </row>
    <row r="22" spans="1:18" s="16" customFormat="1" ht="23.25" customHeight="1" x14ac:dyDescent="0.25">
      <c r="A22" s="60"/>
      <c r="B22" s="31" t="s">
        <v>11</v>
      </c>
      <c r="C22" s="25">
        <v>0.43194444444444446</v>
      </c>
      <c r="D22" s="25">
        <v>0.47361111111111115</v>
      </c>
      <c r="E22" s="26">
        <v>4.74</v>
      </c>
      <c r="F22" s="15"/>
      <c r="G22" s="15"/>
      <c r="H22" s="15"/>
      <c r="J22" s="15"/>
      <c r="K22" s="15"/>
    </row>
    <row r="23" spans="1:18" s="16" customFormat="1" ht="23.25" customHeight="1" x14ac:dyDescent="0.25">
      <c r="A23" s="60"/>
      <c r="B23" s="31" t="s">
        <v>12</v>
      </c>
      <c r="C23" s="25">
        <v>0.43333333333333335</v>
      </c>
      <c r="D23" s="25">
        <v>0.47500000000000003</v>
      </c>
      <c r="E23" s="26">
        <v>5.5</v>
      </c>
      <c r="F23" s="15"/>
      <c r="G23" s="15"/>
      <c r="H23" s="15"/>
      <c r="J23" s="15"/>
      <c r="K23" s="15"/>
    </row>
    <row r="24" spans="1:18" s="16" customFormat="1" ht="23.25" customHeight="1" x14ac:dyDescent="0.25">
      <c r="A24" s="60"/>
      <c r="B24" s="31" t="s">
        <v>13</v>
      </c>
      <c r="C24" s="25">
        <v>0.43472222222222223</v>
      </c>
      <c r="D24" s="25">
        <v>0.47638888888888892</v>
      </c>
      <c r="E24" s="26">
        <v>3.98</v>
      </c>
      <c r="F24" s="15"/>
      <c r="G24" s="15"/>
      <c r="H24" s="15"/>
      <c r="J24" s="15"/>
      <c r="K24" s="15"/>
    </row>
    <row r="25" spans="1:18" s="21" customFormat="1" ht="23.25" customHeight="1" x14ac:dyDescent="0.25">
      <c r="A25" s="60"/>
      <c r="B25" s="31" t="s">
        <v>14</v>
      </c>
      <c r="C25" s="25">
        <v>0.43611111111111112</v>
      </c>
      <c r="D25" s="25">
        <v>0.4777777777777778</v>
      </c>
      <c r="E25" s="26">
        <v>4.55</v>
      </c>
      <c r="F25" s="22"/>
      <c r="G25" s="15"/>
      <c r="H25" s="15"/>
      <c r="J25" s="15"/>
      <c r="K25" s="15"/>
    </row>
    <row r="26" spans="1:18" s="16" customFormat="1" ht="27.75" customHeight="1" x14ac:dyDescent="0.25">
      <c r="A26" s="43" t="s">
        <v>19</v>
      </c>
      <c r="B26" s="43"/>
      <c r="C26" s="43"/>
      <c r="D26" s="43"/>
      <c r="E26" s="27">
        <f>AVERAGE(E16:E25)</f>
        <v>4.7939999999999987</v>
      </c>
      <c r="F26" s="22"/>
      <c r="G26" s="15"/>
      <c r="H26" s="15"/>
      <c r="J26" s="15"/>
      <c r="K26" s="15"/>
    </row>
    <row r="27" spans="1:18" s="16" customFormat="1" ht="27.75" customHeight="1" thickBot="1" x14ac:dyDescent="0.3">
      <c r="A27" s="54" t="s">
        <v>18</v>
      </c>
      <c r="B27" s="55"/>
      <c r="C27" s="55"/>
      <c r="D27" s="56"/>
      <c r="E27" s="28">
        <f>STDEV(E16:E25)</f>
        <v>0.7289749271713345</v>
      </c>
      <c r="F27" s="22"/>
      <c r="G27" s="15"/>
      <c r="H27" s="15"/>
      <c r="J27" s="15"/>
      <c r="K27" s="15"/>
      <c r="L27" s="15"/>
      <c r="M27" s="15"/>
      <c r="N27" s="15"/>
      <c r="O27" s="15"/>
      <c r="P27" s="15"/>
      <c r="Q27" s="15"/>
    </row>
    <row r="28" spans="1:18" s="16" customFormat="1" ht="27.75" customHeight="1" thickBot="1" x14ac:dyDescent="0.3">
      <c r="A28" s="43" t="s">
        <v>17</v>
      </c>
      <c r="B28" s="43"/>
      <c r="C28" s="43"/>
      <c r="D28" s="54"/>
      <c r="E28" s="29">
        <f>E27/E26</f>
        <v>0.15205985130816327</v>
      </c>
      <c r="F28" s="22"/>
      <c r="G28" s="15"/>
      <c r="H28" s="15"/>
      <c r="J28" s="15"/>
      <c r="K28" s="15"/>
      <c r="L28" s="15"/>
      <c r="M28" s="15"/>
      <c r="N28" s="15"/>
      <c r="O28" s="15"/>
      <c r="P28" s="15"/>
      <c r="Q28" s="15"/>
    </row>
    <row r="29" spans="1:18" s="7" customFormat="1" ht="42.75" customHeight="1" x14ac:dyDescent="0.35">
      <c r="A29" s="43" t="s">
        <v>40</v>
      </c>
      <c r="B29" s="43"/>
      <c r="C29" s="43"/>
      <c r="D29" s="43"/>
      <c r="E29" s="30">
        <f>E26*C10</f>
        <v>51.295799999999986</v>
      </c>
      <c r="F29" s="12"/>
    </row>
    <row r="30" spans="1:18" s="16" customFormat="1" ht="27.75" customHeight="1" x14ac:dyDescent="0.25">
      <c r="A30" s="42"/>
      <c r="B30" s="42"/>
      <c r="C30" s="42"/>
      <c r="D30" s="42"/>
      <c r="E30" s="42"/>
      <c r="F30" s="15"/>
      <c r="G30" s="15"/>
      <c r="H30" s="15"/>
      <c r="J30" s="15"/>
      <c r="K30" s="15"/>
      <c r="L30" s="15"/>
      <c r="M30" s="15"/>
      <c r="N30" s="15"/>
      <c r="O30" s="15"/>
      <c r="P30" s="15"/>
      <c r="Q30" s="15"/>
    </row>
    <row r="31" spans="1:18" s="21" customFormat="1" ht="40.5" customHeight="1" x14ac:dyDescent="0.25">
      <c r="A31" s="43" t="s">
        <v>38</v>
      </c>
      <c r="B31" s="43"/>
      <c r="C31" s="43"/>
      <c r="D31" s="43"/>
      <c r="E31" s="37">
        <v>20</v>
      </c>
      <c r="F31" s="13"/>
      <c r="G31" s="13"/>
      <c r="H31" s="20"/>
      <c r="J31" s="20"/>
      <c r="K31" s="20"/>
      <c r="L31" s="20"/>
      <c r="M31" s="20"/>
      <c r="N31" s="20"/>
      <c r="O31" s="20"/>
      <c r="P31" s="20"/>
      <c r="Q31" s="20"/>
      <c r="R31" s="20"/>
    </row>
    <row r="32" spans="1:18" ht="30.75" customHeight="1" x14ac:dyDescent="0.25">
      <c r="A32" s="43" t="s">
        <v>39</v>
      </c>
      <c r="B32" s="43"/>
      <c r="C32" s="43"/>
      <c r="D32" s="43"/>
      <c r="E32" s="36">
        <f>E29-E31</f>
        <v>31.295799999999986</v>
      </c>
    </row>
    <row r="33" spans="1:5" s="13" customFormat="1" ht="16.5" customHeight="1" x14ac:dyDescent="0.25">
      <c r="A33" s="23"/>
      <c r="B33" s="23"/>
      <c r="C33" s="23"/>
      <c r="D33" s="23"/>
      <c r="E33" s="24"/>
    </row>
  </sheetData>
  <mergeCells count="35">
    <mergeCell ref="A9:B9"/>
    <mergeCell ref="C9:E9"/>
    <mergeCell ref="A1:E1"/>
    <mergeCell ref="A2:E2"/>
    <mergeCell ref="A3:B3"/>
    <mergeCell ref="C3:E3"/>
    <mergeCell ref="A4:B4"/>
    <mergeCell ref="C4:E4"/>
    <mergeCell ref="A6:B6"/>
    <mergeCell ref="C6:E6"/>
    <mergeCell ref="A7:B7"/>
    <mergeCell ref="C7:E7"/>
    <mergeCell ref="A5:B5"/>
    <mergeCell ref="C5:E5"/>
    <mergeCell ref="A26:D26"/>
    <mergeCell ref="A27:D27"/>
    <mergeCell ref="A8:B8"/>
    <mergeCell ref="C8:E8"/>
    <mergeCell ref="A15:B15"/>
    <mergeCell ref="A16:A25"/>
    <mergeCell ref="A10:B10"/>
    <mergeCell ref="C10:E10"/>
    <mergeCell ref="A12:B12"/>
    <mergeCell ref="C12:E12"/>
    <mergeCell ref="A13:B13"/>
    <mergeCell ref="C13:E13"/>
    <mergeCell ref="A11:B11"/>
    <mergeCell ref="C11:E11"/>
    <mergeCell ref="A14:B14"/>
    <mergeCell ref="C14:E14"/>
    <mergeCell ref="A31:D31"/>
    <mergeCell ref="A32:D32"/>
    <mergeCell ref="A28:D28"/>
    <mergeCell ref="A29:D29"/>
    <mergeCell ref="A30:E30"/>
  </mergeCells>
  <pageMargins left="0.8203125" right="0.6015625" top="0.6640625" bottom="1" header="0.5" footer="0.5"/>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Enter data here</vt:lpstr>
      <vt:lpstr>Enter data here_print</vt:lpstr>
      <vt:lpstr>EXAMPLE</vt:lpstr>
      <vt:lpstr>'Enter data here'!Print_Area</vt:lpstr>
      <vt:lpstr>'Enter data here_print'!Print_Area</vt:lpstr>
      <vt:lpstr>EXAMPLE!Print_Area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Meltendorf</dc:creator>
  <cp:lastModifiedBy>Anna Zhenchuk</cp:lastModifiedBy>
  <cp:lastPrinted>2023-03-17T09:13:30Z</cp:lastPrinted>
  <dcterms:created xsi:type="dcterms:W3CDTF">2013-02-22T16:59:37Z</dcterms:created>
  <dcterms:modified xsi:type="dcterms:W3CDTF">2023-04-25T13:52:08Z</dcterms:modified>
</cp:coreProperties>
</file>